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ichelin" sheetId="1" r:id="rId1"/>
    <sheet name="Kormoran" sheetId="2" r:id="rId2"/>
    <sheet name="Remix" sheetId="7" r:id="rId3"/>
    <sheet name="Doplnky" sheetId="8" r:id="rId4"/>
  </sheets>
  <definedNames>
    <definedName name="_xlnm._FilterDatabase" localSheetId="1" hidden="1">Kormoran!$A$15:$W$83</definedName>
    <definedName name="_xlnm._FilterDatabase" localSheetId="0" hidden="1">Michelin!$A$15:$V$193</definedName>
    <definedName name="_xlnm._FilterDatabase" localSheetId="2" hidden="1">Remix!$A$16:$W$126</definedName>
  </definedNames>
  <calcPr calcId="145621"/>
</workbook>
</file>

<file path=xl/calcChain.xml><?xml version="1.0" encoding="utf-8"?>
<calcChain xmlns="http://schemas.openxmlformats.org/spreadsheetml/2006/main">
  <c r="N16" i="7" l="1"/>
  <c r="T7" i="2" l="1"/>
  <c r="T7" i="1"/>
  <c r="W11" i="7" l="1"/>
  <c r="S190" i="1" l="1"/>
  <c r="T190" i="1" s="1"/>
  <c r="S185" i="1"/>
  <c r="T185" i="1" s="1"/>
  <c r="S182" i="1"/>
  <c r="T182" i="1" s="1"/>
  <c r="S177" i="1"/>
  <c r="T177" i="1" s="1"/>
  <c r="S174" i="1"/>
  <c r="T174" i="1" s="1"/>
  <c r="S169" i="1"/>
  <c r="T169" i="1" s="1"/>
  <c r="S166" i="1"/>
  <c r="T166" i="1" s="1"/>
  <c r="S161" i="1"/>
  <c r="T161" i="1" s="1"/>
  <c r="S158" i="1"/>
  <c r="T158" i="1" s="1"/>
  <c r="S153" i="1"/>
  <c r="T153" i="1" s="1"/>
  <c r="S150" i="1"/>
  <c r="T150" i="1" s="1"/>
  <c r="S145" i="1"/>
  <c r="T145" i="1" s="1"/>
  <c r="S142" i="1"/>
  <c r="T142" i="1" s="1"/>
  <c r="S137" i="1"/>
  <c r="T137" i="1" s="1"/>
  <c r="S134" i="1"/>
  <c r="T134" i="1" s="1"/>
  <c r="S129" i="1"/>
  <c r="T129" i="1" s="1"/>
  <c r="S126" i="1"/>
  <c r="T126" i="1" s="1"/>
  <c r="S121" i="1"/>
  <c r="T121" i="1" s="1"/>
  <c r="S118" i="1"/>
  <c r="T118" i="1" s="1"/>
  <c r="S113" i="1"/>
  <c r="T113" i="1" s="1"/>
  <c r="S110" i="1"/>
  <c r="T110" i="1" s="1"/>
  <c r="S105" i="1"/>
  <c r="T105" i="1" s="1"/>
  <c r="S102" i="1"/>
  <c r="T102" i="1" s="1"/>
  <c r="S97" i="1"/>
  <c r="T97" i="1" s="1"/>
  <c r="S94" i="1"/>
  <c r="T94" i="1" s="1"/>
  <c r="S89" i="1"/>
  <c r="T89" i="1" s="1"/>
  <c r="S86" i="1"/>
  <c r="T86" i="1" s="1"/>
  <c r="S81" i="1"/>
  <c r="T81" i="1" s="1"/>
  <c r="S78" i="1"/>
  <c r="T78" i="1" s="1"/>
  <c r="S73" i="1"/>
  <c r="T73" i="1" s="1"/>
  <c r="S70" i="1"/>
  <c r="T70" i="1" s="1"/>
  <c r="S65" i="1"/>
  <c r="T65" i="1" s="1"/>
  <c r="S62" i="1"/>
  <c r="T62" i="1" s="1"/>
  <c r="S57" i="1"/>
  <c r="T57" i="1" s="1"/>
  <c r="S54" i="1"/>
  <c r="T54" i="1" s="1"/>
  <c r="S49" i="1"/>
  <c r="T49" i="1" s="1"/>
  <c r="S46" i="1"/>
  <c r="T46" i="1" s="1"/>
  <c r="S41" i="1"/>
  <c r="T41" i="1" s="1"/>
  <c r="S38" i="1"/>
  <c r="T38" i="1" s="1"/>
  <c r="S33" i="1"/>
  <c r="T33" i="1" s="1"/>
  <c r="S30" i="1"/>
  <c r="T30" i="1" s="1"/>
  <c r="S25" i="1"/>
  <c r="T25" i="1" s="1"/>
  <c r="S22" i="1"/>
  <c r="T22" i="1" s="1"/>
  <c r="S17" i="1"/>
  <c r="T17" i="1" s="1"/>
  <c r="S186" i="1"/>
  <c r="T186" i="1" s="1"/>
  <c r="S183" i="1"/>
  <c r="T183" i="1" s="1"/>
  <c r="S179" i="1"/>
  <c r="T179" i="1" s="1"/>
  <c r="S172" i="1"/>
  <c r="T172" i="1" s="1"/>
  <c r="S168" i="1"/>
  <c r="T168" i="1" s="1"/>
  <c r="S165" i="1"/>
  <c r="T165" i="1" s="1"/>
  <c r="S154" i="1"/>
  <c r="T154" i="1" s="1"/>
  <c r="S151" i="1"/>
  <c r="T151" i="1" s="1"/>
  <c r="S147" i="1"/>
  <c r="T147" i="1" s="1"/>
  <c r="S140" i="1"/>
  <c r="T140" i="1" s="1"/>
  <c r="S136" i="1"/>
  <c r="T136" i="1" s="1"/>
  <c r="S133" i="1"/>
  <c r="T133" i="1" s="1"/>
  <c r="S122" i="1"/>
  <c r="T122" i="1" s="1"/>
  <c r="S119" i="1"/>
  <c r="T119" i="1" s="1"/>
  <c r="S115" i="1"/>
  <c r="T115" i="1" s="1"/>
  <c r="S108" i="1"/>
  <c r="T108" i="1" s="1"/>
  <c r="S104" i="1"/>
  <c r="T104" i="1" s="1"/>
  <c r="S101" i="1"/>
  <c r="T101" i="1" s="1"/>
  <c r="S90" i="1"/>
  <c r="T90" i="1" s="1"/>
  <c r="S87" i="1"/>
  <c r="T87" i="1" s="1"/>
  <c r="S83" i="1"/>
  <c r="T83" i="1" s="1"/>
  <c r="S76" i="1"/>
  <c r="T76" i="1" s="1"/>
  <c r="S72" i="1"/>
  <c r="T72" i="1" s="1"/>
  <c r="S69" i="1"/>
  <c r="T69" i="1" s="1"/>
  <c r="S58" i="1"/>
  <c r="T58" i="1" s="1"/>
  <c r="S55" i="1"/>
  <c r="T55" i="1" s="1"/>
  <c r="S51" i="1"/>
  <c r="T51" i="1" s="1"/>
  <c r="S44" i="1"/>
  <c r="T44" i="1" s="1"/>
  <c r="S40" i="1"/>
  <c r="T40" i="1" s="1"/>
  <c r="S37" i="1"/>
  <c r="T37" i="1" s="1"/>
  <c r="S26" i="1"/>
  <c r="T26" i="1" s="1"/>
  <c r="S23" i="1"/>
  <c r="T23" i="1" s="1"/>
  <c r="S19" i="1"/>
  <c r="T19" i="1" s="1"/>
  <c r="S192" i="1"/>
  <c r="T192" i="1" s="1"/>
  <c r="S178" i="1"/>
  <c r="T178" i="1" s="1"/>
  <c r="S175" i="1"/>
  <c r="T175" i="1" s="1"/>
  <c r="S164" i="1"/>
  <c r="T164" i="1" s="1"/>
  <c r="S157" i="1"/>
  <c r="T157" i="1" s="1"/>
  <c r="S146" i="1"/>
  <c r="T146" i="1" s="1"/>
  <c r="S139" i="1"/>
  <c r="T139" i="1" s="1"/>
  <c r="S128" i="1"/>
  <c r="T128" i="1" s="1"/>
  <c r="S125" i="1"/>
  <c r="T125" i="1" s="1"/>
  <c r="S114" i="1"/>
  <c r="T114" i="1" s="1"/>
  <c r="S107" i="1"/>
  <c r="T107" i="1" s="1"/>
  <c r="S100" i="1"/>
  <c r="T100" i="1" s="1"/>
  <c r="S93" i="1"/>
  <c r="T93" i="1" s="1"/>
  <c r="S82" i="1"/>
  <c r="T82" i="1" s="1"/>
  <c r="S75" i="1"/>
  <c r="T75" i="1" s="1"/>
  <c r="S68" i="1"/>
  <c r="T68" i="1" s="1"/>
  <c r="S61" i="1"/>
  <c r="T61" i="1" s="1"/>
  <c r="S47" i="1"/>
  <c r="T47" i="1" s="1"/>
  <c r="S43" i="1"/>
  <c r="T43" i="1" s="1"/>
  <c r="S32" i="1"/>
  <c r="T32" i="1" s="1"/>
  <c r="S29" i="1"/>
  <c r="T29" i="1" s="1"/>
  <c r="S18" i="1"/>
  <c r="T18" i="1" s="1"/>
  <c r="S189" i="1"/>
  <c r="T189" i="1" s="1"/>
  <c r="S171" i="1"/>
  <c r="T171" i="1" s="1"/>
  <c r="S160" i="1"/>
  <c r="T160" i="1" s="1"/>
  <c r="S143" i="1"/>
  <c r="T143" i="1" s="1"/>
  <c r="S132" i="1"/>
  <c r="T132" i="1" s="1"/>
  <c r="S111" i="1"/>
  <c r="T111" i="1" s="1"/>
  <c r="S96" i="1"/>
  <c r="T96" i="1" s="1"/>
  <c r="S79" i="1"/>
  <c r="T79" i="1" s="1"/>
  <c r="S64" i="1"/>
  <c r="T64" i="1" s="1"/>
  <c r="S50" i="1"/>
  <c r="T50" i="1" s="1"/>
  <c r="S36" i="1"/>
  <c r="T36" i="1" s="1"/>
  <c r="S188" i="1"/>
  <c r="T188" i="1" s="1"/>
  <c r="S187" i="1"/>
  <c r="T187" i="1" s="1"/>
  <c r="S180" i="1"/>
  <c r="T180" i="1" s="1"/>
  <c r="S173" i="1"/>
  <c r="T173" i="1" s="1"/>
  <c r="S159" i="1"/>
  <c r="T159" i="1" s="1"/>
  <c r="S144" i="1"/>
  <c r="T144" i="1" s="1"/>
  <c r="S130" i="1"/>
  <c r="T130" i="1" s="1"/>
  <c r="S123" i="1"/>
  <c r="T123" i="1" s="1"/>
  <c r="S116" i="1"/>
  <c r="T116" i="1" s="1"/>
  <c r="S109" i="1"/>
  <c r="T109" i="1" s="1"/>
  <c r="S95" i="1"/>
  <c r="T95" i="1" s="1"/>
  <c r="S80" i="1"/>
  <c r="T80" i="1" s="1"/>
  <c r="S66" i="1"/>
  <c r="T66" i="1" s="1"/>
  <c r="S59" i="1"/>
  <c r="T59" i="1" s="1"/>
  <c r="S45" i="1"/>
  <c r="T45" i="1" s="1"/>
  <c r="S184" i="1"/>
  <c r="T184" i="1" s="1"/>
  <c r="S170" i="1"/>
  <c r="T170" i="1" s="1"/>
  <c r="S163" i="1"/>
  <c r="T163" i="1" s="1"/>
  <c r="S156" i="1"/>
  <c r="T156" i="1" s="1"/>
  <c r="S149" i="1"/>
  <c r="T149" i="1" s="1"/>
  <c r="S135" i="1"/>
  <c r="T135" i="1" s="1"/>
  <c r="S120" i="1"/>
  <c r="T120" i="1" s="1"/>
  <c r="S106" i="1"/>
  <c r="T106" i="1" s="1"/>
  <c r="S99" i="1"/>
  <c r="T99" i="1" s="1"/>
  <c r="S92" i="1"/>
  <c r="T92" i="1" s="1"/>
  <c r="S85" i="1"/>
  <c r="T85" i="1" s="1"/>
  <c r="S71" i="1"/>
  <c r="T71" i="1" s="1"/>
  <c r="S56" i="1"/>
  <c r="T56" i="1" s="1"/>
  <c r="S42" i="1"/>
  <c r="T42" i="1" s="1"/>
  <c r="S35" i="1"/>
  <c r="T35" i="1" s="1"/>
  <c r="S28" i="1"/>
  <c r="T28" i="1" s="1"/>
  <c r="S21" i="1"/>
  <c r="T21" i="1" s="1"/>
  <c r="S176" i="1"/>
  <c r="T176" i="1" s="1"/>
  <c r="S162" i="1"/>
  <c r="T162" i="1" s="1"/>
  <c r="S155" i="1"/>
  <c r="T155" i="1" s="1"/>
  <c r="S148" i="1"/>
  <c r="T148" i="1" s="1"/>
  <c r="S141" i="1"/>
  <c r="T141" i="1" s="1"/>
  <c r="S127" i="1"/>
  <c r="T127" i="1" s="1"/>
  <c r="S112" i="1"/>
  <c r="T112" i="1" s="1"/>
  <c r="S98" i="1"/>
  <c r="T98" i="1" s="1"/>
  <c r="S91" i="1"/>
  <c r="T91" i="1" s="1"/>
  <c r="S84" i="1"/>
  <c r="T84" i="1" s="1"/>
  <c r="S77" i="1"/>
  <c r="T77" i="1" s="1"/>
  <c r="S63" i="1"/>
  <c r="T63" i="1" s="1"/>
  <c r="S48" i="1"/>
  <c r="T48" i="1" s="1"/>
  <c r="S34" i="1"/>
  <c r="T34" i="1" s="1"/>
  <c r="S27" i="1"/>
  <c r="T27" i="1" s="1"/>
  <c r="S20" i="1"/>
  <c r="T20" i="1" s="1"/>
  <c r="S16" i="1"/>
  <c r="T16" i="1" s="1"/>
  <c r="S191" i="1"/>
  <c r="T191" i="1" s="1"/>
  <c r="S181" i="1"/>
  <c r="T181" i="1" s="1"/>
  <c r="S167" i="1"/>
  <c r="T167" i="1" s="1"/>
  <c r="S152" i="1"/>
  <c r="T152" i="1" s="1"/>
  <c r="S138" i="1"/>
  <c r="T138" i="1" s="1"/>
  <c r="S131" i="1"/>
  <c r="T131" i="1" s="1"/>
  <c r="S124" i="1"/>
  <c r="T124" i="1" s="1"/>
  <c r="S117" i="1"/>
  <c r="T117" i="1" s="1"/>
  <c r="S103" i="1"/>
  <c r="T103" i="1" s="1"/>
  <c r="S88" i="1"/>
  <c r="T88" i="1" s="1"/>
  <c r="S74" i="1"/>
  <c r="T74" i="1" s="1"/>
  <c r="S67" i="1"/>
  <c r="T67" i="1" s="1"/>
  <c r="S60" i="1"/>
  <c r="T60" i="1" s="1"/>
  <c r="S53" i="1"/>
  <c r="T53" i="1" s="1"/>
  <c r="S39" i="1"/>
  <c r="T39" i="1" s="1"/>
  <c r="S24" i="1"/>
  <c r="T24" i="1" s="1"/>
  <c r="S52" i="1"/>
  <c r="T52" i="1" s="1"/>
  <c r="S31" i="1"/>
  <c r="T31" i="1" s="1"/>
  <c r="S83" i="2"/>
  <c r="T83" i="2" s="1"/>
  <c r="S77" i="2"/>
  <c r="T77" i="2" s="1"/>
  <c r="S74" i="2"/>
  <c r="T74" i="2" s="1"/>
  <c r="S71" i="2"/>
  <c r="T71" i="2" s="1"/>
  <c r="S67" i="2"/>
  <c r="T67" i="2" s="1"/>
  <c r="S61" i="2"/>
  <c r="T61" i="2" s="1"/>
  <c r="S58" i="2"/>
  <c r="T58" i="2" s="1"/>
  <c r="S55" i="2"/>
  <c r="T55" i="2" s="1"/>
  <c r="S80" i="2"/>
  <c r="T80" i="2" s="1"/>
  <c r="S76" i="2"/>
  <c r="T76" i="2" s="1"/>
  <c r="S73" i="2"/>
  <c r="T73" i="2" s="1"/>
  <c r="S70" i="2"/>
  <c r="T70" i="2" s="1"/>
  <c r="S64" i="2"/>
  <c r="T64" i="2" s="1"/>
  <c r="S60" i="2"/>
  <c r="T60" i="2" s="1"/>
  <c r="S57" i="2"/>
  <c r="T57" i="2" s="1"/>
  <c r="S54" i="2"/>
  <c r="T54" i="2" s="1"/>
  <c r="S48" i="2"/>
  <c r="T48" i="2" s="1"/>
  <c r="S44" i="2"/>
  <c r="T44" i="2" s="1"/>
  <c r="S41" i="2"/>
  <c r="T41" i="2" s="1"/>
  <c r="S38" i="2"/>
  <c r="T38" i="2" s="1"/>
  <c r="S32" i="2"/>
  <c r="T32" i="2" s="1"/>
  <c r="S28" i="2"/>
  <c r="T28" i="2" s="1"/>
  <c r="S25" i="2"/>
  <c r="T25" i="2" s="1"/>
  <c r="S22" i="2"/>
  <c r="T22" i="2" s="1"/>
  <c r="S17" i="2"/>
  <c r="T17" i="2" s="1"/>
  <c r="S79" i="2"/>
  <c r="T79" i="2" s="1"/>
  <c r="S66" i="2"/>
  <c r="T66" i="2" s="1"/>
  <c r="S59" i="2"/>
  <c r="T59" i="2" s="1"/>
  <c r="S53" i="2"/>
  <c r="T53" i="2" s="1"/>
  <c r="S49" i="2"/>
  <c r="T49" i="2" s="1"/>
  <c r="S45" i="2"/>
  <c r="T45" i="2" s="1"/>
  <c r="S36" i="2"/>
  <c r="T36" i="2" s="1"/>
  <c r="S27" i="2"/>
  <c r="T27" i="2" s="1"/>
  <c r="S24" i="2"/>
  <c r="T24" i="2" s="1"/>
  <c r="S20" i="2"/>
  <c r="T20" i="2" s="1"/>
  <c r="S78" i="2"/>
  <c r="T78" i="2" s="1"/>
  <c r="S72" i="2"/>
  <c r="T72" i="2" s="1"/>
  <c r="S65" i="2"/>
  <c r="T65" i="2" s="1"/>
  <c r="S52" i="2"/>
  <c r="T52" i="2" s="1"/>
  <c r="S43" i="2"/>
  <c r="T43" i="2" s="1"/>
  <c r="S40" i="2"/>
  <c r="T40" i="2" s="1"/>
  <c r="S35" i="2"/>
  <c r="T35" i="2" s="1"/>
  <c r="S31" i="2"/>
  <c r="T31" i="2" s="1"/>
  <c r="S23" i="2"/>
  <c r="T23" i="2" s="1"/>
  <c r="S19" i="2"/>
  <c r="T19" i="2" s="1"/>
  <c r="S16" i="2"/>
  <c r="T16" i="2" s="1"/>
  <c r="S82" i="2"/>
  <c r="T82" i="2" s="1"/>
  <c r="S69" i="2"/>
  <c r="T69" i="2" s="1"/>
  <c r="S47" i="2"/>
  <c r="T47" i="2" s="1"/>
  <c r="S39" i="2"/>
  <c r="T39" i="2" s="1"/>
  <c r="S30" i="2"/>
  <c r="T30" i="2" s="1"/>
  <c r="S75" i="2"/>
  <c r="T75" i="2" s="1"/>
  <c r="S51" i="2"/>
  <c r="T51" i="2" s="1"/>
  <c r="S34" i="2"/>
  <c r="T34" i="2" s="1"/>
  <c r="S18" i="2"/>
  <c r="T18" i="2" s="1"/>
  <c r="S81" i="2"/>
  <c r="T81" i="2" s="1"/>
  <c r="S68" i="2"/>
  <c r="T68" i="2" s="1"/>
  <c r="S56" i="2"/>
  <c r="T56" i="2" s="1"/>
  <c r="S46" i="2"/>
  <c r="T46" i="2" s="1"/>
  <c r="S37" i="2"/>
  <c r="T37" i="2" s="1"/>
  <c r="S29" i="2"/>
  <c r="T29" i="2" s="1"/>
  <c r="S21" i="2"/>
  <c r="T21" i="2" s="1"/>
  <c r="S63" i="2"/>
  <c r="T63" i="2" s="1"/>
  <c r="S26" i="2"/>
  <c r="T26" i="2" s="1"/>
  <c r="S42" i="2"/>
  <c r="T42" i="2" s="1"/>
  <c r="S33" i="2"/>
  <c r="T33" i="2" s="1"/>
  <c r="S62" i="2"/>
  <c r="T62" i="2" s="1"/>
  <c r="S50" i="2"/>
  <c r="T50" i="2" s="1"/>
  <c r="F3" i="8"/>
  <c r="F4" i="8"/>
  <c r="F2" i="8"/>
  <c r="R3" i="7" l="1"/>
  <c r="R4" i="7"/>
  <c r="N3" i="2"/>
  <c r="N4" i="2"/>
  <c r="R2" i="7"/>
  <c r="N2" i="2"/>
  <c r="A126" i="7" l="1"/>
  <c r="A125" i="7"/>
  <c r="A124" i="7"/>
  <c r="A123" i="7"/>
  <c r="A122" i="7"/>
  <c r="A121" i="7"/>
  <c r="A120" i="7"/>
  <c r="A119" i="7"/>
  <c r="A118" i="7"/>
  <c r="A117" i="7"/>
  <c r="A116" i="7"/>
  <c r="A115" i="7"/>
  <c r="A114" i="7"/>
  <c r="U113" i="7"/>
  <c r="A113" i="7"/>
  <c r="A112" i="7"/>
  <c r="A111" i="7"/>
  <c r="A110" i="7"/>
  <c r="A109" i="7"/>
  <c r="A108" i="7"/>
  <c r="A107" i="7"/>
  <c r="A106" i="7"/>
  <c r="U105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U78" i="7"/>
  <c r="A78" i="7"/>
  <c r="A77" i="7"/>
  <c r="A76" i="7"/>
  <c r="A75" i="7"/>
  <c r="U74" i="7"/>
  <c r="A74" i="7"/>
  <c r="A73" i="7"/>
  <c r="A72" i="7"/>
  <c r="A71" i="7"/>
  <c r="A70" i="7"/>
  <c r="A69" i="7"/>
  <c r="A68" i="7"/>
  <c r="A67" i="7"/>
  <c r="A66" i="7"/>
  <c r="A65" i="7"/>
  <c r="A64" i="7"/>
  <c r="A63" i="7"/>
  <c r="U62" i="7"/>
  <c r="A62" i="7"/>
  <c r="A61" i="7"/>
  <c r="A60" i="7"/>
  <c r="A59" i="7"/>
  <c r="U58" i="7"/>
  <c r="A58" i="7"/>
  <c r="A57" i="7"/>
  <c r="A56" i="7"/>
  <c r="A55" i="7"/>
  <c r="A54" i="7"/>
  <c r="A53" i="7"/>
  <c r="A52" i="7"/>
  <c r="A51" i="7"/>
  <c r="A50" i="7"/>
  <c r="A49" i="7"/>
  <c r="A48" i="7"/>
  <c r="A47" i="7"/>
  <c r="W46" i="7"/>
  <c r="U46" i="7"/>
  <c r="A46" i="7"/>
  <c r="A45" i="7"/>
  <c r="A44" i="7"/>
  <c r="A43" i="7"/>
  <c r="A42" i="7"/>
  <c r="U41" i="7"/>
  <c r="A41" i="7"/>
  <c r="A40" i="7"/>
  <c r="V39" i="7"/>
  <c r="A39" i="7"/>
  <c r="A38" i="7"/>
  <c r="U37" i="7"/>
  <c r="A37" i="7"/>
  <c r="A36" i="7"/>
  <c r="V35" i="7"/>
  <c r="A35" i="7"/>
  <c r="A34" i="7"/>
  <c r="U33" i="7"/>
  <c r="A33" i="7"/>
  <c r="A32" i="7"/>
  <c r="V31" i="7"/>
  <c r="A31" i="7"/>
  <c r="A30" i="7"/>
  <c r="U29" i="7"/>
  <c r="A29" i="7"/>
  <c r="A28" i="7"/>
  <c r="V27" i="7"/>
  <c r="A27" i="7"/>
  <c r="A26" i="7"/>
  <c r="U25" i="7"/>
  <c r="A25" i="7"/>
  <c r="A24" i="7"/>
  <c r="V23" i="7"/>
  <c r="A23" i="7"/>
  <c r="A22" i="7"/>
  <c r="U21" i="7"/>
  <c r="A21" i="7"/>
  <c r="A20" i="7"/>
  <c r="V19" i="7"/>
  <c r="A19" i="7"/>
  <c r="A18" i="7"/>
  <c r="U17" i="7"/>
  <c r="A17" i="7"/>
  <c r="U83" i="7"/>
  <c r="U18" i="7" l="1"/>
  <c r="U22" i="7"/>
  <c r="U26" i="7"/>
  <c r="U30" i="7"/>
  <c r="U34" i="7"/>
  <c r="U38" i="7"/>
  <c r="U42" i="7"/>
  <c r="U50" i="7"/>
  <c r="U66" i="7"/>
  <c r="U82" i="7"/>
  <c r="U89" i="7"/>
  <c r="U121" i="7"/>
  <c r="V18" i="7"/>
  <c r="V22" i="7"/>
  <c r="V26" i="7"/>
  <c r="V30" i="7"/>
  <c r="V34" i="7"/>
  <c r="V38" i="7"/>
  <c r="W42" i="7"/>
  <c r="U54" i="7"/>
  <c r="U70" i="7"/>
  <c r="U97" i="7"/>
  <c r="W50" i="7"/>
  <c r="W54" i="7"/>
  <c r="W58" i="7"/>
  <c r="W62" i="7"/>
  <c r="W66" i="7"/>
  <c r="W70" i="7"/>
  <c r="W74" i="7"/>
  <c r="W78" i="7"/>
  <c r="W82" i="7"/>
  <c r="U87" i="7"/>
  <c r="U95" i="7"/>
  <c r="U103" i="7"/>
  <c r="U111" i="7"/>
  <c r="U119" i="7"/>
  <c r="V17" i="7"/>
  <c r="U20" i="7"/>
  <c r="V21" i="7"/>
  <c r="U24" i="7"/>
  <c r="V25" i="7"/>
  <c r="U28" i="7"/>
  <c r="V29" i="7"/>
  <c r="U32" i="7"/>
  <c r="V33" i="7"/>
  <c r="U36" i="7"/>
  <c r="V37" i="7"/>
  <c r="U40" i="7"/>
  <c r="V41" i="7"/>
  <c r="U45" i="7"/>
  <c r="U49" i="7"/>
  <c r="U53" i="7"/>
  <c r="U57" i="7"/>
  <c r="U61" i="7"/>
  <c r="U65" i="7"/>
  <c r="U69" i="7"/>
  <c r="U73" i="7"/>
  <c r="U77" i="7"/>
  <c r="U81" i="7"/>
  <c r="U85" i="7"/>
  <c r="U93" i="7"/>
  <c r="U101" i="7"/>
  <c r="U109" i="7"/>
  <c r="U117" i="7"/>
  <c r="U125" i="7"/>
  <c r="U19" i="7"/>
  <c r="V20" i="7"/>
  <c r="U23" i="7"/>
  <c r="V24" i="7"/>
  <c r="U27" i="7"/>
  <c r="V28" i="7"/>
  <c r="U31" i="7"/>
  <c r="V32" i="7"/>
  <c r="U35" i="7"/>
  <c r="V36" i="7"/>
  <c r="U39" i="7"/>
  <c r="V40" i="7"/>
  <c r="W43" i="7"/>
  <c r="W47" i="7"/>
  <c r="W51" i="7"/>
  <c r="W55" i="7"/>
  <c r="W59" i="7"/>
  <c r="W63" i="7"/>
  <c r="W67" i="7"/>
  <c r="W71" i="7"/>
  <c r="W75" i="7"/>
  <c r="W79" i="7"/>
  <c r="W83" i="7"/>
  <c r="U91" i="7"/>
  <c r="U99" i="7"/>
  <c r="U107" i="7"/>
  <c r="U115" i="7"/>
  <c r="U123" i="7"/>
  <c r="W17" i="7"/>
  <c r="W22" i="7"/>
  <c r="U43" i="7"/>
  <c r="W44" i="7"/>
  <c r="U47" i="7"/>
  <c r="W48" i="7"/>
  <c r="U51" i="7"/>
  <c r="W52" i="7"/>
  <c r="U55" i="7"/>
  <c r="W56" i="7"/>
  <c r="U59" i="7"/>
  <c r="W60" i="7"/>
  <c r="U63" i="7"/>
  <c r="W64" i="7"/>
  <c r="U67" i="7"/>
  <c r="W68" i="7"/>
  <c r="U71" i="7"/>
  <c r="W72" i="7"/>
  <c r="U75" i="7"/>
  <c r="W76" i="7"/>
  <c r="U79" i="7"/>
  <c r="W80" i="7"/>
  <c r="W126" i="7"/>
  <c r="W125" i="7"/>
  <c r="W124" i="7"/>
  <c r="W123" i="7"/>
  <c r="W122" i="7"/>
  <c r="W121" i="7"/>
  <c r="W120" i="7"/>
  <c r="W119" i="7"/>
  <c r="W118" i="7"/>
  <c r="W117" i="7"/>
  <c r="W116" i="7"/>
  <c r="W115" i="7"/>
  <c r="W114" i="7"/>
  <c r="W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W18" i="7"/>
  <c r="W19" i="7"/>
  <c r="W20" i="7"/>
  <c r="W21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U44" i="7"/>
  <c r="W45" i="7"/>
  <c r="U48" i="7"/>
  <c r="W49" i="7"/>
  <c r="U52" i="7"/>
  <c r="W53" i="7"/>
  <c r="U56" i="7"/>
  <c r="W57" i="7"/>
  <c r="U60" i="7"/>
  <c r="W61" i="7"/>
  <c r="U64" i="7"/>
  <c r="W65" i="7"/>
  <c r="U68" i="7"/>
  <c r="W69" i="7"/>
  <c r="U72" i="7"/>
  <c r="W73" i="7"/>
  <c r="U76" i="7"/>
  <c r="W77" i="7"/>
  <c r="U80" i="7"/>
  <c r="W81" i="7"/>
  <c r="U84" i="7"/>
  <c r="U86" i="7"/>
  <c r="U88" i="7"/>
  <c r="U90" i="7"/>
  <c r="U92" i="7"/>
  <c r="U94" i="7"/>
  <c r="U96" i="7"/>
  <c r="U98" i="7"/>
  <c r="U100" i="7"/>
  <c r="U102" i="7"/>
  <c r="U104" i="7"/>
  <c r="U106" i="7"/>
  <c r="U108" i="7"/>
  <c r="U110" i="7"/>
  <c r="U112" i="7"/>
  <c r="U114" i="7"/>
  <c r="U116" i="7"/>
  <c r="U118" i="7"/>
  <c r="U120" i="7"/>
  <c r="U122" i="7"/>
  <c r="U124" i="7"/>
  <c r="U126" i="7"/>
</calcChain>
</file>

<file path=xl/sharedStrings.xml><?xml version="1.0" encoding="utf-8"?>
<sst xmlns="http://schemas.openxmlformats.org/spreadsheetml/2006/main" count="4681" uniqueCount="1372">
  <si>
    <t>Zadejte aktuální obchodní podmínky</t>
  </si>
  <si>
    <t>CAI</t>
  </si>
  <si>
    <t>Cena v CZK bez DPH</t>
  </si>
  <si>
    <t>EAN kód</t>
  </si>
  <si>
    <t>Název produktu</t>
  </si>
  <si>
    <t>W</t>
  </si>
  <si>
    <t>H</t>
  </si>
  <si>
    <t>R</t>
  </si>
  <si>
    <t>Rozměr</t>
  </si>
  <si>
    <t>Kategorie</t>
  </si>
  <si>
    <t>Pozice</t>
  </si>
  <si>
    <t>Běhoun</t>
  </si>
  <si>
    <t>LI/SI</t>
  </si>
  <si>
    <t>TL/TT</t>
  </si>
  <si>
    <t>F</t>
  </si>
  <si>
    <t>B</t>
  </si>
  <si>
    <t>S</t>
  </si>
  <si>
    <t>Do vyčerpání zásob, MS</t>
  </si>
  <si>
    <t>3528700174311</t>
  </si>
  <si>
    <t>265/70 R 19.5 KORMORAN D TL 140/138M KO</t>
  </si>
  <si>
    <t>265/70 R 19.5</t>
  </si>
  <si>
    <t>CAT 6</t>
  </si>
  <si>
    <t>D</t>
  </si>
  <si>
    <t>KORMORAN D</t>
  </si>
  <si>
    <t>140/138 M</t>
  </si>
  <si>
    <t>TL</t>
  </si>
  <si>
    <t>E</t>
  </si>
  <si>
    <t>C</t>
  </si>
  <si>
    <t>2 (073 dB)</t>
  </si>
  <si>
    <t>3PMSF, MS</t>
  </si>
  <si>
    <t>3528700179767</t>
  </si>
  <si>
    <t>315/70R22.5 X MULTIWAY 3D XZE TL 156/150L VG MI</t>
  </si>
  <si>
    <t>315/70 R 22.5</t>
  </si>
  <si>
    <t>CAT 2</t>
  </si>
  <si>
    <t>Z</t>
  </si>
  <si>
    <t>X MULTIWAY 3D XZE</t>
  </si>
  <si>
    <t>156/150 L</t>
  </si>
  <si>
    <t>1 (072 dB)</t>
  </si>
  <si>
    <t>3528700252156</t>
  </si>
  <si>
    <t>275/70 R 22.5 XTY2 TL 148/145J MI</t>
  </si>
  <si>
    <t>275/70 R 22.5</t>
  </si>
  <si>
    <t>CAT 3</t>
  </si>
  <si>
    <t>T</t>
  </si>
  <si>
    <t>XTY2</t>
  </si>
  <si>
    <t>148/145 J</t>
  </si>
  <si>
    <t>1 (070 dB)</t>
  </si>
  <si>
    <t>3528700320541</t>
  </si>
  <si>
    <t>295/80 R 22.5 X MULTIWAY 3D XDE TL 152/148L MI</t>
  </si>
  <si>
    <t>295/80 R 22.5</t>
  </si>
  <si>
    <t>X MULTIWAY 3D XDE</t>
  </si>
  <si>
    <t>152/148 L</t>
  </si>
  <si>
    <t>2 (075 dB)</t>
  </si>
  <si>
    <t>3528700327205</t>
  </si>
  <si>
    <t>245/70 R 17.5 XTE 2+ TL 143/141J MI</t>
  </si>
  <si>
    <t>245/70 R 17.5</t>
  </si>
  <si>
    <t>XTE 2+</t>
  </si>
  <si>
    <t>143/141 J</t>
  </si>
  <si>
    <t>1 (067 dB)</t>
  </si>
  <si>
    <t>MS</t>
  </si>
  <si>
    <t>3528700004014</t>
  </si>
  <si>
    <t>13R22.5 XZH2 R TL 154/150G MS MI</t>
  </si>
  <si>
    <t>XZH2 R</t>
  </si>
  <si>
    <t>154/150 G</t>
  </si>
  <si>
    <t>2 (072 dB)</t>
  </si>
  <si>
    <t>148/145 K</t>
  </si>
  <si>
    <t>205/75 R 17.5</t>
  </si>
  <si>
    <t>124/122 M</t>
  </si>
  <si>
    <t>1 (069 dB)</t>
  </si>
  <si>
    <t>3528700339673</t>
  </si>
  <si>
    <t>275/70 R 22.5 XJW4+ TL 148/145L MI</t>
  </si>
  <si>
    <t>XJW4+</t>
  </si>
  <si>
    <t>148/145 L</t>
  </si>
  <si>
    <t>2 (071 dB)</t>
  </si>
  <si>
    <t xml:space="preserve">Novinka </t>
  </si>
  <si>
    <t>152/148 M</t>
  </si>
  <si>
    <t/>
  </si>
  <si>
    <t>215/75 R 17.5</t>
  </si>
  <si>
    <t>135/133 J</t>
  </si>
  <si>
    <t>Do vyčerpání zásob, 3PMSF, MS</t>
  </si>
  <si>
    <t>285/70 R 19.5</t>
  </si>
  <si>
    <t>146/144 L</t>
  </si>
  <si>
    <t>2 (074 dB)</t>
  </si>
  <si>
    <t>154/150 K</t>
  </si>
  <si>
    <t>385/65 R 22.5</t>
  </si>
  <si>
    <t>158 K</t>
  </si>
  <si>
    <t>3528700599763</t>
  </si>
  <si>
    <t>315/70 R 22.5 XDW ICE GRIP TL 154/150L MI</t>
  </si>
  <si>
    <t>XDW ICE GRIP</t>
  </si>
  <si>
    <t>154/150 L</t>
  </si>
  <si>
    <t>3528700693744</t>
  </si>
  <si>
    <t>295/60 R 22.5 XDA 2+ ENERGY TL 150/147K MI</t>
  </si>
  <si>
    <t>295/60 R 22.5</t>
  </si>
  <si>
    <t>CAT 1</t>
  </si>
  <si>
    <t>XDA 2+ ENERGY</t>
  </si>
  <si>
    <t>150/147 K</t>
  </si>
  <si>
    <t>1 (073 dB)</t>
  </si>
  <si>
    <t>3528700845310</t>
  </si>
  <si>
    <t>305/70 R 19.5 XZE2+ TL 147/145M MI</t>
  </si>
  <si>
    <t>305/70 R 19.5</t>
  </si>
  <si>
    <t>XZE2+</t>
  </si>
  <si>
    <t>147/145 M</t>
  </si>
  <si>
    <t>1 (068 dB)</t>
  </si>
  <si>
    <t>3528700916331</t>
  </si>
  <si>
    <t>315/80 R 22.5 XFN 2+ TL 156/150L MI</t>
  </si>
  <si>
    <t>315/80 R 22.5</t>
  </si>
  <si>
    <t>XFN 2+</t>
  </si>
  <si>
    <t>3528700938661</t>
  </si>
  <si>
    <t>315/80 R 22.5 KORMORAN ROADS D TL 156/150L KO</t>
  </si>
  <si>
    <t>KORMORAN ROADS D</t>
  </si>
  <si>
    <t>3528701068701</t>
  </si>
  <si>
    <t>12R22.5 KORMORAN F ON/OFF TL 152/148K VM KO</t>
  </si>
  <si>
    <t>KORMORAN F ON/OFF</t>
  </si>
  <si>
    <t>152/148 K</t>
  </si>
  <si>
    <t>3528701092980</t>
  </si>
  <si>
    <t>G20 XZA4 TL 164F</t>
  </si>
  <si>
    <t>14.00</t>
  </si>
  <si>
    <t>14.00 R 20</t>
  </si>
  <si>
    <t>XZA4</t>
  </si>
  <si>
    <t>164/160 F</t>
  </si>
  <si>
    <t>3528701094816</t>
  </si>
  <si>
    <t>10 R 17.5 XZA TL 134/132L MI</t>
  </si>
  <si>
    <t>XZA</t>
  </si>
  <si>
    <t>134/132 L</t>
  </si>
  <si>
    <t>1 (066 dB)</t>
  </si>
  <si>
    <t>3528701095479</t>
  </si>
  <si>
    <t>D20/10.00 R 20 XZE 146/143K MI</t>
  </si>
  <si>
    <t>10.00</t>
  </si>
  <si>
    <t>10.00 R 20</t>
  </si>
  <si>
    <t>XZE</t>
  </si>
  <si>
    <t>146/143 K</t>
  </si>
  <si>
    <t>TT</t>
  </si>
  <si>
    <t>3528701096933</t>
  </si>
  <si>
    <t>9.5 R 17.5 XZT TL 129/127L MI</t>
  </si>
  <si>
    <t>9.5 R 17.5</t>
  </si>
  <si>
    <t>XZT</t>
  </si>
  <si>
    <t>129/127 L</t>
  </si>
  <si>
    <t>3528701098906</t>
  </si>
  <si>
    <t>9.5 R 17.5 XZY TL 129/127L MI</t>
  </si>
  <si>
    <t>XZY</t>
  </si>
  <si>
    <t>3528701099583</t>
  </si>
  <si>
    <t>12.00 R 20 XDY 154/150K MI</t>
  </si>
  <si>
    <t>12.00</t>
  </si>
  <si>
    <t>12.00 R 20</t>
  </si>
  <si>
    <t>XDY</t>
  </si>
  <si>
    <t>3528701101309</t>
  </si>
  <si>
    <t>8.25 R 15 XTA 143/141G MI</t>
  </si>
  <si>
    <t>8.25</t>
  </si>
  <si>
    <t>8.25 R 15</t>
  </si>
  <si>
    <t>XTA</t>
  </si>
  <si>
    <t>143/141 G</t>
  </si>
  <si>
    <t>3528701101422</t>
  </si>
  <si>
    <t>445/65 R 22.5 XZL TL 168G MI</t>
  </si>
  <si>
    <t>445/65 R 22.5</t>
  </si>
  <si>
    <t>CAT 4</t>
  </si>
  <si>
    <t>XZL</t>
  </si>
  <si>
    <t>168 G</t>
  </si>
  <si>
    <t>3528701101644</t>
  </si>
  <si>
    <t>7.50 R 15 XTA 135/133G MI</t>
  </si>
  <si>
    <t>7.50</t>
  </si>
  <si>
    <t>7.50 R 15</t>
  </si>
  <si>
    <t>135/133 G</t>
  </si>
  <si>
    <t>3528701101842</t>
  </si>
  <si>
    <t>10 R 22.5 XZA TL 144/142L MI</t>
  </si>
  <si>
    <t>144/142 L</t>
  </si>
  <si>
    <t>3528701102344</t>
  </si>
  <si>
    <t>6.00 R 9 XTA 109/108F MI</t>
  </si>
  <si>
    <t>6.00</t>
  </si>
  <si>
    <t>6.00 R 9</t>
  </si>
  <si>
    <t>109/108 F</t>
  </si>
  <si>
    <t>3528701102443</t>
  </si>
  <si>
    <t>7.00 R 12 XTA 125/123F MI</t>
  </si>
  <si>
    <t>7.00</t>
  </si>
  <si>
    <t>7.00 R 12</t>
  </si>
  <si>
    <t>125/123 F</t>
  </si>
  <si>
    <t>3528701102498</t>
  </si>
  <si>
    <t>10 R 22.5 XZY TL 144/142K MI</t>
  </si>
  <si>
    <t>144/142 K</t>
  </si>
  <si>
    <t>3528701104591</t>
  </si>
  <si>
    <t>425/65 R 22.5 XTE2 TL 165K MI</t>
  </si>
  <si>
    <t>425/65 R 22.5</t>
  </si>
  <si>
    <t>XTE2</t>
  </si>
  <si>
    <t>165 K</t>
  </si>
  <si>
    <t>3528701105024</t>
  </si>
  <si>
    <t>445/65 R 22.5 XTE2 TL 169K MI</t>
  </si>
  <si>
    <t>169 K</t>
  </si>
  <si>
    <t>3528701105130</t>
  </si>
  <si>
    <t>7.50 R 16 XZY* TL 122/121L MI</t>
  </si>
  <si>
    <t>7.50 R 16</t>
  </si>
  <si>
    <t>CAT 7</t>
  </si>
  <si>
    <t>XZY*</t>
  </si>
  <si>
    <t>122/121 L</t>
  </si>
  <si>
    <t>3528701105352</t>
  </si>
  <si>
    <t>245/70 R 19.5 XDW ICE GRIP TL 136/134L MI</t>
  </si>
  <si>
    <t>245/70 R 19.5</t>
  </si>
  <si>
    <t>136/134 L</t>
  </si>
  <si>
    <t>3528701105581</t>
  </si>
  <si>
    <t>315/80 R 22.5 XTA TL 154/150M MI</t>
  </si>
  <si>
    <t>154/150 M</t>
  </si>
  <si>
    <t>3528701105680</t>
  </si>
  <si>
    <t>11 R 22.5 XDW ICE GRIP TL 16PR MI</t>
  </si>
  <si>
    <t>3528701105765</t>
  </si>
  <si>
    <t>275/70 R 22.5 XDW ICE GRIP TL 148/145L MI</t>
  </si>
  <si>
    <t>3528701106557</t>
  </si>
  <si>
    <t>13R22.5 XZE2 TL 156/150L MI</t>
  </si>
  <si>
    <t>XZE2</t>
  </si>
  <si>
    <t>3528701106564</t>
  </si>
  <si>
    <t>13 R 22.5 XDE 2 TL 156/150L MI</t>
  </si>
  <si>
    <t>XDE 2</t>
  </si>
  <si>
    <t>3 (074 dB)</t>
  </si>
  <si>
    <t>3528701108117</t>
  </si>
  <si>
    <t>12 R 22.5 XZY-2 TL 152/148K MI</t>
  </si>
  <si>
    <t>XZY-2</t>
  </si>
  <si>
    <t>3528701108308</t>
  </si>
  <si>
    <t>11 R 22.5 XDY 3 TL 148/145K MI</t>
  </si>
  <si>
    <t>XDY 3</t>
  </si>
  <si>
    <t>1 (071 dB)</t>
  </si>
  <si>
    <t>3528701108315</t>
  </si>
  <si>
    <t>12 R 22.5 XDY 3 TL 152/148K MI</t>
  </si>
  <si>
    <t>Do vyčerpání zásob</t>
  </si>
  <si>
    <t>3528701108780</t>
  </si>
  <si>
    <t>265/70 R 17.5 XZE1 TL 138/136M MI</t>
  </si>
  <si>
    <t>265/70 R 17.5</t>
  </si>
  <si>
    <t>XZE1</t>
  </si>
  <si>
    <t>138/136 M</t>
  </si>
  <si>
    <t>3528701108834</t>
  </si>
  <si>
    <t>265/70 R 17.5 XDE1 TL 138/136M MI</t>
  </si>
  <si>
    <t>XDE1</t>
  </si>
  <si>
    <t>3528701109305</t>
  </si>
  <si>
    <t>12.00 R 20 XZY-2 154/150K MI</t>
  </si>
  <si>
    <t>3528701109343</t>
  </si>
  <si>
    <t>265/70 R 19.5 XTE2 TL 143/141J MI</t>
  </si>
  <si>
    <t>3528701109398</t>
  </si>
  <si>
    <t>9.5 R 17.5 XTE2 TL 143/141J MI</t>
  </si>
  <si>
    <t>3528701109732</t>
  </si>
  <si>
    <t>295/80 R 22.5 XZA2 ENERGY TL 152/148M MI</t>
  </si>
  <si>
    <t>XZA2 ENERGY</t>
  </si>
  <si>
    <t>3528701109848</t>
  </si>
  <si>
    <t>495/45 R 22.5 X ONE XDU TL 169J MI</t>
  </si>
  <si>
    <t>495/45 R 22.5</t>
  </si>
  <si>
    <t>CAT 5</t>
  </si>
  <si>
    <t>X ONE XDU</t>
  </si>
  <si>
    <t>169 J</t>
  </si>
  <si>
    <t>3528701109855</t>
  </si>
  <si>
    <t>455/45 R 22.5 X ONE XDU TL 166J MI</t>
  </si>
  <si>
    <t>455/45 R 22.5</t>
  </si>
  <si>
    <t>166 J</t>
  </si>
  <si>
    <t>3528701115078</t>
  </si>
  <si>
    <t>10.00 R 20 KORMORAN D 146/143K KO</t>
  </si>
  <si>
    <t>3528701115092</t>
  </si>
  <si>
    <t>11.00 R 20 KORMORAN D 150/146K KO</t>
  </si>
  <si>
    <t>11.00</t>
  </si>
  <si>
    <t>11.00 R 20</t>
  </si>
  <si>
    <t>150/146 K</t>
  </si>
  <si>
    <t>3528701115238</t>
  </si>
  <si>
    <t>8.5 R 17.5 KORMORAN U TL 121/120M KO</t>
  </si>
  <si>
    <t>8.5 R 17.5</t>
  </si>
  <si>
    <t>KORMORAN U</t>
  </si>
  <si>
    <t>121/120 M</t>
  </si>
  <si>
    <t>3528701115269</t>
  </si>
  <si>
    <t>385/65 R 22.5 KORMORAN T TL 160J KO</t>
  </si>
  <si>
    <t>KORMORAN T</t>
  </si>
  <si>
    <t>160 J</t>
  </si>
  <si>
    <t xml:space="preserve"> B</t>
  </si>
  <si>
    <t>3528701115313</t>
  </si>
  <si>
    <t>295/80 R 22.5 KORMORAN F ON/OFF TL 152/148K KO</t>
  </si>
  <si>
    <t>3528701115320</t>
  </si>
  <si>
    <t>295/80 R 22.5 KORMORAN D ON/OFF TL 152/148K KO</t>
  </si>
  <si>
    <t>KORMORAN D ON/OFF</t>
  </si>
  <si>
    <t>3528701115368</t>
  </si>
  <si>
    <t>11 R 22.5 KORMORAN D TL 148/145L KO</t>
  </si>
  <si>
    <t>3528701115382</t>
  </si>
  <si>
    <t>11 R 22.5 KORMORAN C TL 148/145J KO</t>
  </si>
  <si>
    <t>KORMORAN C</t>
  </si>
  <si>
    <t>3528701115399</t>
  </si>
  <si>
    <t>11 R 22.5 KORMORAN F ON/OFF TL 148/145K KO</t>
  </si>
  <si>
    <t>3528701115405</t>
  </si>
  <si>
    <t>11 R 22.5 KORMORAN D ON/OFF TL 148/145K KO</t>
  </si>
  <si>
    <t>3528701115429</t>
  </si>
  <si>
    <t>12 R 22.5 KORMORAN D TL 152/148L KO</t>
  </si>
  <si>
    <t>3528701115443</t>
  </si>
  <si>
    <t>12 R 22.5 KORMORAN D ON/OFF TL 152/148K KO</t>
  </si>
  <si>
    <t>3528701115481</t>
  </si>
  <si>
    <t>315/80 R 22.5 XDW ICE GRIP TL 156/150L MI</t>
  </si>
  <si>
    <t>3528701115573</t>
  </si>
  <si>
    <t>295/80 R 22.5 XDW ICE GRIP TL 152/149L MI</t>
  </si>
  <si>
    <t>152/149 L</t>
  </si>
  <si>
    <t>3528701118840</t>
  </si>
  <si>
    <t>445/45R19.5 XTA 2+ ENERGY TL 160J M+S MI</t>
  </si>
  <si>
    <t>445/45 R 19.5</t>
  </si>
  <si>
    <t>XTA 2+ ENERGY</t>
  </si>
  <si>
    <t>3528701128672</t>
  </si>
  <si>
    <t>315/70R22.5 X LINE ENERGY D TL 154/150L VB MI</t>
  </si>
  <si>
    <t>X LINE ENERGY D</t>
  </si>
  <si>
    <t>3528701161112</t>
  </si>
  <si>
    <t>8.5 R 17.5 XZA TL 121/120L MI</t>
  </si>
  <si>
    <t>121/120 L</t>
  </si>
  <si>
    <t>3528701161150</t>
  </si>
  <si>
    <t>8.5 R 17.5 XZT TL 121/120L MI</t>
  </si>
  <si>
    <t>235/75 R 17.5</t>
  </si>
  <si>
    <t>132/130 M</t>
  </si>
  <si>
    <t>3528701305530</t>
  </si>
  <si>
    <t>385/65R22.5 X LINE ENERGY F TL 160K VB MI</t>
  </si>
  <si>
    <t>X LINE ENERGY F</t>
  </si>
  <si>
    <t>160 K</t>
  </si>
  <si>
    <t>3528701305721</t>
  </si>
  <si>
    <t>455/45 R 22.5 X ONE MAXITRAILER + TL 160J MI</t>
  </si>
  <si>
    <t>X ONE MAXITRAILER +</t>
  </si>
  <si>
    <t>3528701391243</t>
  </si>
  <si>
    <t>215/75 R 17.5 XTE 2+ TL 135/133J MI</t>
  </si>
  <si>
    <t>126/124 M</t>
  </si>
  <si>
    <t>3528701461090</t>
  </si>
  <si>
    <t>11.00R20 KORMORAN U 150/146K MS KO</t>
  </si>
  <si>
    <t>3528701471242</t>
  </si>
  <si>
    <t>295/60 R 22.5 X MULTIWAY XD TL 150/147K MI</t>
  </si>
  <si>
    <t>X MULTIWAY XD</t>
  </si>
  <si>
    <t>2 (076 dB)</t>
  </si>
  <si>
    <t>3528701481029</t>
  </si>
  <si>
    <t>225/70R19.5 XZE TL 125/123L MI</t>
  </si>
  <si>
    <t>225/70 R 19.5</t>
  </si>
  <si>
    <t>125/123 L</t>
  </si>
  <si>
    <t>3528701516509</t>
  </si>
  <si>
    <t>235/75 R 17.5 XTE 2+ TL 143/141J MI</t>
  </si>
  <si>
    <t>3528701631110</t>
  </si>
  <si>
    <t>13 R 22.5 KORMORAN D ON/OFF TL 154/150K NL KO</t>
  </si>
  <si>
    <t>3528701635804</t>
  </si>
  <si>
    <t>275/70R22.5 X INCITY HL Z TL 150/145J VG MI</t>
  </si>
  <si>
    <t>X INCITY HL Z</t>
  </si>
  <si>
    <t>150/145 J</t>
  </si>
  <si>
    <t>3528701642895</t>
  </si>
  <si>
    <t>295/80R22.5 KORMORAN ROADS 2S TL 152/148M VG KO</t>
  </si>
  <si>
    <t>KORMORAN ROADS 2S</t>
  </si>
  <si>
    <t>3528701653389</t>
  </si>
  <si>
    <t>315/80R22.5 X LINE ENERGY D TL 156/150L VB MI</t>
  </si>
  <si>
    <t>3528701676845</t>
  </si>
  <si>
    <t>315/60R22.5 X ENERGY XF TL 154/148L MS MI</t>
  </si>
  <si>
    <t>315/60 R 22.5</t>
  </si>
  <si>
    <t>X ENERGY XF</t>
  </si>
  <si>
    <t>154/148 L</t>
  </si>
  <si>
    <t>Novinka , 3PMSF, MS</t>
  </si>
  <si>
    <t>156/150 K</t>
  </si>
  <si>
    <t>3528701835532</t>
  </si>
  <si>
    <t>275/70R22.5 X MULTI Z TL 148/145L VM MI</t>
  </si>
  <si>
    <t>X MULTI Z</t>
  </si>
  <si>
    <t>3528701836379</t>
  </si>
  <si>
    <t>265/70R17.5 X MULTI D TL 140/138M VG MI</t>
  </si>
  <si>
    <t>X MULTI D</t>
  </si>
  <si>
    <t>3528701884486</t>
  </si>
  <si>
    <t>215/75R17.5 X MULTI Z TL 126/124M VM MI</t>
  </si>
  <si>
    <t xml:space="preserve">Od března 2016 </t>
  </si>
  <si>
    <t>3528701962115</t>
  </si>
  <si>
    <t>315/80 R 22.5 X MULTIWAY 3D XDE TL 156/150L MI</t>
  </si>
  <si>
    <t>3528701973357</t>
  </si>
  <si>
    <t>295/80R22.5 KORMORAN ROADS 2D TL 152/148M VG KO</t>
  </si>
  <si>
    <t>KORMORAN ROADS 2D</t>
  </si>
  <si>
    <t>Novinka , MS</t>
  </si>
  <si>
    <t>3528701975764</t>
  </si>
  <si>
    <t>285/70R19.5 KORMORAN ROADS 2S TL 146/144L VG KO</t>
  </si>
  <si>
    <t>3528702005330</t>
  </si>
  <si>
    <t>235/75R17.5 X MULTI D TL 132/130M VG MI</t>
  </si>
  <si>
    <t>3528702023518</t>
  </si>
  <si>
    <t>11 R 22.5 XZU 3 TL 148/145J MI</t>
  </si>
  <si>
    <t>XZU 3</t>
  </si>
  <si>
    <t>3528702031537</t>
  </si>
  <si>
    <t>285/70 R 19.5 XTA2 ENERGY TL 150/148J MI</t>
  </si>
  <si>
    <t>XTA2 ENERGY</t>
  </si>
  <si>
    <t>150/148 J</t>
  </si>
  <si>
    <t>3528702111611</t>
  </si>
  <si>
    <t>295/80R22.5 X MULTI WINTER Z TL 154/149L VG MI</t>
  </si>
  <si>
    <t>X MULTI WINTER Z</t>
  </si>
  <si>
    <t>154/149 L</t>
  </si>
  <si>
    <t>3528702258422</t>
  </si>
  <si>
    <t>225/75R17.5 KORMORAN ROADS 2F TL 129/127M VG KO</t>
  </si>
  <si>
    <t>225/75 R 17.5</t>
  </si>
  <si>
    <t>KORMORAN ROADS 2F</t>
  </si>
  <si>
    <t>129/127 M</t>
  </si>
  <si>
    <t>3528702289600</t>
  </si>
  <si>
    <t>205/75 R 17.5 XZA 2 TL 124/122M MI</t>
  </si>
  <si>
    <t>XZA 2</t>
  </si>
  <si>
    <t>3528702291290</t>
  </si>
  <si>
    <t>265/70R19.5 KORMORAN ROADS 2T TL 143/141J VG KO</t>
  </si>
  <si>
    <t>KORMORAN ROADS 2T</t>
  </si>
  <si>
    <t>3528702313558</t>
  </si>
  <si>
    <t>8.5R17.5 KORMORAN ROADS 2S TL 121/120M VG KO</t>
  </si>
  <si>
    <t>3528702314050</t>
  </si>
  <si>
    <t>275/70R22.5 X MULTI D TL 148/145L VM MI</t>
  </si>
  <si>
    <t>3528702315903</t>
  </si>
  <si>
    <t>11 R 22.5 XZY 3 TL 148/145K MI</t>
  </si>
  <si>
    <t>XZY 3</t>
  </si>
  <si>
    <t>3528702336960</t>
  </si>
  <si>
    <t>385/65 R 22.5 XFN 2 AS TL 158L MI</t>
  </si>
  <si>
    <t>XFN 2</t>
  </si>
  <si>
    <t>158 L</t>
  </si>
  <si>
    <t>3528702450598</t>
  </si>
  <si>
    <t>285/70R19.5 X MULTI Z TL 146/144L VM MI</t>
  </si>
  <si>
    <t>3528702497029</t>
  </si>
  <si>
    <t>385/55 R 22.5 XFN 2 AS TL 160K MI</t>
  </si>
  <si>
    <t>385/55 R 22.5</t>
  </si>
  <si>
    <t>3528702669983</t>
  </si>
  <si>
    <t>275/70R22.5 KORMORAN C TL 148/145J MS KO</t>
  </si>
  <si>
    <t>3528702826942</t>
  </si>
  <si>
    <t>235/75R17.5 KORMORAN ROADS 2F TL 132/130M KO</t>
  </si>
  <si>
    <t>3528702901281</t>
  </si>
  <si>
    <t>265/70R17.5 X MULTI Z TL 140/138M VG MI</t>
  </si>
  <si>
    <t>3528702927014</t>
  </si>
  <si>
    <t>315/70 R 22.5 XFN 2 AS TL 154L MI</t>
  </si>
  <si>
    <t>154 L</t>
  </si>
  <si>
    <t>3528702984710</t>
  </si>
  <si>
    <t>315/60R22.5 XZA2 ENERGY TL 152/148L MS MI</t>
  </si>
  <si>
    <t>3528702997529</t>
  </si>
  <si>
    <t>295/60R22.5 XZA2 ENERGY TL 150/147K MS MI</t>
  </si>
  <si>
    <t>3528703006299</t>
  </si>
  <si>
    <t>215/75R17.5 KORMORAN ROADS 2F TL 126/124M KO</t>
  </si>
  <si>
    <t>3528703027003</t>
  </si>
  <si>
    <t>265/70R19.5 X MULTI D TL 140/138M VG MI</t>
  </si>
  <si>
    <t>3528703032748</t>
  </si>
  <si>
    <t>11 R 22.5 X MULTI D TL 148/145L VM MI</t>
  </si>
  <si>
    <t>3528703050414</t>
  </si>
  <si>
    <t>265/70R19.5 X LINE ENERGY T TL 143/141J VB MI</t>
  </si>
  <si>
    <t>X LINE ENERGY T</t>
  </si>
  <si>
    <t>136/134 M</t>
  </si>
  <si>
    <t>3528703174103</t>
  </si>
  <si>
    <t>295/80R22.5 KORMORAN ROADS F TL 152/148M MS KO</t>
  </si>
  <si>
    <t>KORMORAN ROADS F</t>
  </si>
  <si>
    <t>3528703193968</t>
  </si>
  <si>
    <t>225/75 R 17.5 KORMORAN ROADS F TL 129/127M KO</t>
  </si>
  <si>
    <t>3528703232131</t>
  </si>
  <si>
    <t>11R22.5 X MULTI Z TL 148/145L VM MI</t>
  </si>
  <si>
    <t>3528703410973</t>
  </si>
  <si>
    <t>385/55 R 22.5 XFA2 ENERGY AS TL 158L MI</t>
  </si>
  <si>
    <t>XFA2 ENERGY</t>
  </si>
  <si>
    <t>3528703466376</t>
  </si>
  <si>
    <t>215/75R17.5 X MULTI D TL 126/124M VG MI</t>
  </si>
  <si>
    <t>3528703498988</t>
  </si>
  <si>
    <t>295/80R22.5 KORMORAN C TL 152/148J MS KO</t>
  </si>
  <si>
    <t>152/148 J</t>
  </si>
  <si>
    <t>3528703541240</t>
  </si>
  <si>
    <t>385/65R22.5 X MULTI F TL 158L MS MI</t>
  </si>
  <si>
    <t>X MULTI F</t>
  </si>
  <si>
    <t>3528703634508</t>
  </si>
  <si>
    <t>295/80R22.5 X WORKS Z TL 152/149K VM MI</t>
  </si>
  <si>
    <t>X WORKS Z</t>
  </si>
  <si>
    <t>152/149 K</t>
  </si>
  <si>
    <t>3528703654209</t>
  </si>
  <si>
    <t>245/70R17.5 X LINE ENERGY T TL 143/141J VB MI</t>
  </si>
  <si>
    <t>3528703657415</t>
  </si>
  <si>
    <t>12.00R20 KORMORAN U TL 154/150K MS KO</t>
  </si>
  <si>
    <t>3528703909491</t>
  </si>
  <si>
    <t>305/70R22.5 X INCITY Z TL 153/150J VC MI</t>
  </si>
  <si>
    <t>305/70 R 22.5</t>
  </si>
  <si>
    <t>X INCITY Z</t>
  </si>
  <si>
    <t>153/150 J</t>
  </si>
  <si>
    <t>3528703984658</t>
  </si>
  <si>
    <t>385/55R22.5 X MULTI T TL 160K M+S MI</t>
  </si>
  <si>
    <t>X MULTI T</t>
  </si>
  <si>
    <t>3528704036226</t>
  </si>
  <si>
    <t>13R22.5 KORMORAN F ON/OFF TL 154/150K MS KO</t>
  </si>
  <si>
    <t>3528704042333</t>
  </si>
  <si>
    <t>12.00 R 20 KORMORAN D ON/OFF TL 154/150K KO</t>
  </si>
  <si>
    <t>3528704068036</t>
  </si>
  <si>
    <t>11R22.5 X INCITY Z TL 148/145J VG MI</t>
  </si>
  <si>
    <t>3528704188468</t>
  </si>
  <si>
    <t>265/70R19.5 KORMORAN T TL 143/141J M+S KO</t>
  </si>
  <si>
    <t>3528704196180</t>
  </si>
  <si>
    <t>385/65R22.5 X MULTI WINTER T TL 160K VG MI</t>
  </si>
  <si>
    <t>X MULTI WINTER T</t>
  </si>
  <si>
    <t>A</t>
  </si>
  <si>
    <t>3528704302994</t>
  </si>
  <si>
    <t>265/70 R 19.5 XDW ICE GRIP TL 140/138L MI</t>
  </si>
  <si>
    <t>140/138 L</t>
  </si>
  <si>
    <t>3528704306039</t>
  </si>
  <si>
    <t>215/75R17.5 X LINE ENERGY T TL 135/133J VB MI</t>
  </si>
  <si>
    <t>3528704308347</t>
  </si>
  <si>
    <t>285/70R19.5 KORMORAN ROADS 2D TL 146/144L VG KO</t>
  </si>
  <si>
    <t>3528704438594</t>
  </si>
  <si>
    <t>305/70R19.5 XDE2+ TL 147/145M VG MI</t>
  </si>
  <si>
    <t>XDE2+</t>
  </si>
  <si>
    <t>3528704520138</t>
  </si>
  <si>
    <t>245/70R17.5 X MULTI Z TL 136/134M VM MI</t>
  </si>
  <si>
    <t>3528704526581</t>
  </si>
  <si>
    <t>385/65R22.5 X LINE ENERGY T TL 160K VB MI</t>
  </si>
  <si>
    <t>3528704528950</t>
  </si>
  <si>
    <t>285/70R19.5 XTE2 TL 150/148J M+S MI</t>
  </si>
  <si>
    <t>3528704586493</t>
  </si>
  <si>
    <t>315/60 R 22.5 XDA 2+ ENERGY TL 152/148L MI</t>
  </si>
  <si>
    <t>3528704608874</t>
  </si>
  <si>
    <t>245/70R17.5 X MULTI T TL 143/141J VB MI</t>
  </si>
  <si>
    <t>3528704611386</t>
  </si>
  <si>
    <t>315/70R22.5 KORMORAN ROADS D TL 154/150L KO</t>
  </si>
  <si>
    <t>3528704657575</t>
  </si>
  <si>
    <t>315/80R22.5 X LINE ENERGY Z TL 156/150L VB MI</t>
  </si>
  <si>
    <t>X LINE ENERGY Z</t>
  </si>
  <si>
    <t>3528704660766</t>
  </si>
  <si>
    <t>235/75R17.5 X LINE ENERGY T TL 143/141J VB MI</t>
  </si>
  <si>
    <t>3528704705139</t>
  </si>
  <si>
    <t>245/70 R 19.5 XTE2 TL 141/140J MI</t>
  </si>
  <si>
    <t>141/140 J</t>
  </si>
  <si>
    <t>3528704733705</t>
  </si>
  <si>
    <t>245/70R17.5 X MULTI D TL 136/134M VG MI</t>
  </si>
  <si>
    <t>3528704773312</t>
  </si>
  <si>
    <t>295/80 R 22.5 KORMORAN ROADS D TL 152/148M KO</t>
  </si>
  <si>
    <t>3528704779772</t>
  </si>
  <si>
    <t>325/95 R24 X WORKS XD TL 162/160K MI</t>
  </si>
  <si>
    <t>325/95 R 24</t>
  </si>
  <si>
    <t>X WORKS XD</t>
  </si>
  <si>
    <t>162/160 K</t>
  </si>
  <si>
    <t>3528704826162</t>
  </si>
  <si>
    <t>315/80 R 22.5 KORMORAN D ON/OFF TL 156/150K KO</t>
  </si>
  <si>
    <t>3528704881727</t>
  </si>
  <si>
    <t>315/80R22.5 KORMORAN F ON/OFF TL 156/150K MS KO</t>
  </si>
  <si>
    <t>3528704922116</t>
  </si>
  <si>
    <t>245/70R19.5 X MULTI D TL 136/134M VG MI</t>
  </si>
  <si>
    <t>3528704997763</t>
  </si>
  <si>
    <t>315/60 R 22.5 X MULTIWAY XD TL 152/148L MI</t>
  </si>
  <si>
    <t>3528705008512</t>
  </si>
  <si>
    <t>275/80 R 22.5 XDE2+ TL 149/146L MI</t>
  </si>
  <si>
    <t>275/80 R 22.5</t>
  </si>
  <si>
    <t>149/146 L</t>
  </si>
  <si>
    <t>3528705074067</t>
  </si>
  <si>
    <t>245/70R17.5 KORMORAN ROADS 2F TL 136/134M KO</t>
  </si>
  <si>
    <t>3528705082949</t>
  </si>
  <si>
    <t>285/70R19.5 KORMORAN ROADS 2T TL 150/148J VG KO</t>
  </si>
  <si>
    <t>3528705223328</t>
  </si>
  <si>
    <t>12R22.5 X MULTI Z TL 152/149L VM MI</t>
  </si>
  <si>
    <t>3528705280079</t>
  </si>
  <si>
    <t>295/80 R 22.5 X COACH XD TL 152/148M MI</t>
  </si>
  <si>
    <t>CAT 8</t>
  </si>
  <si>
    <t>X COACH XD</t>
  </si>
  <si>
    <t>3528705345792</t>
  </si>
  <si>
    <t>385/65R22.5 KORMORAN ON/OFF TL 158K MS KO</t>
  </si>
  <si>
    <t>KORMORAN ON/OFF</t>
  </si>
  <si>
    <t>3528705400200</t>
  </si>
  <si>
    <t>445/65 R 22.5 XZY 3 TL 169K MI</t>
  </si>
  <si>
    <t>3528705412692</t>
  </si>
  <si>
    <t>235/75R17.5 X MULTI Z TL 132/130M VG MI</t>
  </si>
  <si>
    <t>3528705580124</t>
  </si>
  <si>
    <t>315/80 R 22.5 XDE2+ TL 156/150L MI</t>
  </si>
  <si>
    <t>3528705672546</t>
  </si>
  <si>
    <t>275/70 R 22.5 XZA2 ENERGY TL 148/145M MI</t>
  </si>
  <si>
    <t>148/145 M</t>
  </si>
  <si>
    <t>3528705748487</t>
  </si>
  <si>
    <t>7.50 R16 XS TL 116/114N MI</t>
  </si>
  <si>
    <t>XS</t>
  </si>
  <si>
    <t>116/114 N</t>
  </si>
  <si>
    <t>3528705750299</t>
  </si>
  <si>
    <t>205/75 R 17.5 XDE 2 TL 124/122M MI</t>
  </si>
  <si>
    <t>3528705943165</t>
  </si>
  <si>
    <t>385/65R22.5 X MULTI T TL 160K VG MI</t>
  </si>
  <si>
    <t>3528706106149</t>
  </si>
  <si>
    <t>225/75 R 17.5 KORMORAN ROADS D TL 129/127M KO</t>
  </si>
  <si>
    <t>3528706136566</t>
  </si>
  <si>
    <t>305/70R22.5 XDE2+ TL 152/148L VG MI</t>
  </si>
  <si>
    <t>3528706197093</t>
  </si>
  <si>
    <t>205/75R17.5 KORMORAN ROADS 2F TL 124/122M KO</t>
  </si>
  <si>
    <t>3528706242984</t>
  </si>
  <si>
    <t>235/75R17.5 KORMORAN ROADS 2D TL 132/130M KO</t>
  </si>
  <si>
    <t>3528706298783</t>
  </si>
  <si>
    <t>395/90R560TR X FORCE ML TL 158G VI MI</t>
  </si>
  <si>
    <t>X FORCE ML</t>
  </si>
  <si>
    <t>158 G</t>
  </si>
  <si>
    <t>3528706363863</t>
  </si>
  <si>
    <t>13 R 22.5 X WORKS XZY TL 156/150K VG MI</t>
  </si>
  <si>
    <t>X WORKS XZY</t>
  </si>
  <si>
    <t>3528706543135</t>
  </si>
  <si>
    <t>315/70 R 22.5 X MULTIWAY 3D XDE TL 154/150L MI</t>
  </si>
  <si>
    <t>3528706545177</t>
  </si>
  <si>
    <t>205/75 R 17.5 XZE 2 TL 124/122M MI</t>
  </si>
  <si>
    <t>3528706545641</t>
  </si>
  <si>
    <t>10.00R20 KORMORAN U 146/143K MS KO</t>
  </si>
  <si>
    <t>3528706577321</t>
  </si>
  <si>
    <t>315/80R22.5 KORMORAN ROADS 2D TL 156/150L VG KO</t>
  </si>
  <si>
    <t>3528706749193</t>
  </si>
  <si>
    <t>305/70R22.5 X MULTI Z TL 152/150L VM MI</t>
  </si>
  <si>
    <t>152/150 L</t>
  </si>
  <si>
    <t>3528706844584</t>
  </si>
  <si>
    <t>12 R 22.5 XDE2+ TL 152/148L MI</t>
  </si>
  <si>
    <t>3528706867279</t>
  </si>
  <si>
    <t>295/80 R 22.5 X COACH HL Z TL 154/149M MI</t>
  </si>
  <si>
    <t>X COACH HL Z</t>
  </si>
  <si>
    <t>154/149 M</t>
  </si>
  <si>
    <t>3528706988455</t>
  </si>
  <si>
    <t>295/80 R 22.5 XDY+ PIL TL 152/148K MI</t>
  </si>
  <si>
    <t>XDY+</t>
  </si>
  <si>
    <t>3528706993718</t>
  </si>
  <si>
    <t>12R22.5 KORMORAN U TL 152/148L MS KO</t>
  </si>
  <si>
    <t>3528707064011</t>
  </si>
  <si>
    <t>265/70R19.5 KORMORAN F TL 140/138M MS KO</t>
  </si>
  <si>
    <t>KORMORAN F</t>
  </si>
  <si>
    <t>3528707127259</t>
  </si>
  <si>
    <t>295/80 R 22.5 XDA 2+ ENERGY TL 152/148M MI</t>
  </si>
  <si>
    <t>3528707245342</t>
  </si>
  <si>
    <t>13 R 22.5 X WORKS XDY TL 156/150K MI</t>
  </si>
  <si>
    <t>X WORKS XDY</t>
  </si>
  <si>
    <t>3528707366733</t>
  </si>
  <si>
    <t>315/80R22.5 KORMORAN ROADS F TL 156/150L MS KO</t>
  </si>
  <si>
    <t>3528707374486</t>
  </si>
  <si>
    <t>285/70 R 19.5 KORMORAN ROADS D TL 146/144L KO</t>
  </si>
  <si>
    <t>3528707442000</t>
  </si>
  <si>
    <t>225/75R17.5 X MULTI D TL 129/127M VG MI</t>
  </si>
  <si>
    <t>3528707458018</t>
  </si>
  <si>
    <t>205/75R17.5 KORMORAN ROADS 2D TL 124/122M KO</t>
  </si>
  <si>
    <t>3528707522160</t>
  </si>
  <si>
    <t>275/70R22.5 KORMORAN U TL 148/145M MS KO</t>
  </si>
  <si>
    <t>3528707566843</t>
  </si>
  <si>
    <t>315/70R22.5 KORMORAN ROADS F TL 154/150L KO</t>
  </si>
  <si>
    <t>3528707666093</t>
  </si>
  <si>
    <t>265/70R19.5 KORMORAN ROADS 2D TL 140/138M VG KO</t>
  </si>
  <si>
    <t>3528707689504</t>
  </si>
  <si>
    <t>295/80 R 22.5 X MULTIWAY 3D XZE TL 152/148M MI</t>
  </si>
  <si>
    <t>3528707743831</t>
  </si>
  <si>
    <t>315/80 R 22.5 X WORKS XZY TL 156/150K MI</t>
  </si>
  <si>
    <t>3528707787019</t>
  </si>
  <si>
    <t>285/70R19.5 X MULTI D TL 146/144L VG MI</t>
  </si>
  <si>
    <t>3528707811288</t>
  </si>
  <si>
    <t>315/80R22.5 KORMORAN ROADS 2S TL 156/150L VG KO</t>
  </si>
  <si>
    <t>3528707971395</t>
  </si>
  <si>
    <t>275/70 R 22.5 XTA2 ENERGY TL 152/148J MI</t>
  </si>
  <si>
    <t>3528708110083</t>
  </si>
  <si>
    <t>385/65R22.5 X MULTIWAY HD XZE TL 164K M+S MI</t>
  </si>
  <si>
    <t>X MULTIWAY HD XZE</t>
  </si>
  <si>
    <t>164 K</t>
  </si>
  <si>
    <t>3528708143333</t>
  </si>
  <si>
    <t>275/80 R 22.5 XZE2+ TL 149/146L MI</t>
  </si>
  <si>
    <t>3528708188259</t>
  </si>
  <si>
    <t>215/75R17.5 KORMORAN ROADS 2D TL 126/124M KO</t>
  </si>
  <si>
    <t>3528708296589</t>
  </si>
  <si>
    <t>315/80 R 22.5 X WORKS XDY TL 156/150K MI</t>
  </si>
  <si>
    <t>3528708317581</t>
  </si>
  <si>
    <t>225/75R17.5 X MULTI Z TL 129/127M VG MI</t>
  </si>
  <si>
    <t>3528708318816</t>
  </si>
  <si>
    <t>495/45R22.5 X ONE MULTI D TL 169K VG MI</t>
  </si>
  <si>
    <t>X ONE MULTI D</t>
  </si>
  <si>
    <t>3528708558526</t>
  </si>
  <si>
    <t>255/60 R 19.5 X MAXITRAILER TL 143/141J MI</t>
  </si>
  <si>
    <t>255/60 R 19.5</t>
  </si>
  <si>
    <t>X MAXITRAILER</t>
  </si>
  <si>
    <t>3528708567115</t>
  </si>
  <si>
    <t>245/70R19.5 X MULTI Z TL 136/134M VG MI</t>
  </si>
  <si>
    <t>3528708617292</t>
  </si>
  <si>
    <t>11 R 22.5 XTE2 TL 142/142J MI</t>
  </si>
  <si>
    <t>142/142 J</t>
  </si>
  <si>
    <t>3528708660656</t>
  </si>
  <si>
    <t>7.00 R 16 LT 117/116L TL AGILIS MI</t>
  </si>
  <si>
    <t>7.00 R 16</t>
  </si>
  <si>
    <t>AGILIS</t>
  </si>
  <si>
    <t>117/116 L</t>
  </si>
  <si>
    <t>3528708707771</t>
  </si>
  <si>
    <t>365/80R20 KORMORAN T TL 160J M+S KO</t>
  </si>
  <si>
    <t>365/80 R 20</t>
  </si>
  <si>
    <t>3528708778870</t>
  </si>
  <si>
    <t>325/95 R24 X WORKS XZ TL 162/160K MI</t>
  </si>
  <si>
    <t>X WORKS XZ</t>
  </si>
  <si>
    <t>3528708865471</t>
  </si>
  <si>
    <t>275/70 R 22.5 X INCITY XZU TL 148/145J MI</t>
  </si>
  <si>
    <t>X INCITY XZU</t>
  </si>
  <si>
    <t>3528708970960</t>
  </si>
  <si>
    <t>265/70 R 19.5 XTY2 TL 143/141J MI</t>
  </si>
  <si>
    <t>3528709034142</t>
  </si>
  <si>
    <t>245/70R17.5 KORMORAN ROADS 2D TL 136/134M KO</t>
  </si>
  <si>
    <t>3528709178280</t>
  </si>
  <si>
    <t>235/75R17.5 KORMORAN ROADS 2T TL 143/141J KO</t>
  </si>
  <si>
    <t>3528709199018</t>
  </si>
  <si>
    <t>265/70R19.5 KORMORAN ROADS 2S TL 140/138M VG KO</t>
  </si>
  <si>
    <t>3528709334006</t>
  </si>
  <si>
    <t>245/70R17.5 KORMORAN ROADS 2T TL 143/141J KO</t>
  </si>
  <si>
    <t>3528709343480</t>
  </si>
  <si>
    <t>8.25R15 KORMORAN ROADS 2T 143/141G VG KO</t>
  </si>
  <si>
    <t>3528709404648</t>
  </si>
  <si>
    <t>385/55R22.5 X LINE ENERGY T TL 160K VB MI</t>
  </si>
  <si>
    <t>3528709426589</t>
  </si>
  <si>
    <t>315/80 R 22.5 X MULTIWAY 3D XZE TL 156/150L MI</t>
  </si>
  <si>
    <t>3528709455510</t>
  </si>
  <si>
    <t>215/75R17.5 KORMORAN ROADS 2T TL 135/133J KO</t>
  </si>
  <si>
    <t>3528709521536</t>
  </si>
  <si>
    <t>385/65 R 22.5 XZY 3 TL 160K MI</t>
  </si>
  <si>
    <t>3528709527347</t>
  </si>
  <si>
    <t>315/70R22.5 X LINE ENERGY Z TL 156/150L VB MI</t>
  </si>
  <si>
    <t>3528709536806</t>
  </si>
  <si>
    <t>265/70R19.5 X MULTI Z TL 140/138M VG MI</t>
  </si>
  <si>
    <t>3528709553988</t>
  </si>
  <si>
    <t>225/75R17.5 KORMORAN ROADS 2D TL 129/127M VG KO</t>
  </si>
  <si>
    <t>3528709779999</t>
  </si>
  <si>
    <t>285/70R19.5 KORMORAN ROADS F TL 146/144L MS KO</t>
  </si>
  <si>
    <t>3528709787079</t>
  </si>
  <si>
    <t>10 R 22.5 KORMORAN U TL 144/142L KO</t>
  </si>
  <si>
    <t>3528709789509</t>
  </si>
  <si>
    <t>295/80 R 22.5 X INCITY XZU 3+ TL 152/148J MI</t>
  </si>
  <si>
    <t>X INCITY XZU 3+</t>
  </si>
  <si>
    <t>3528709808705</t>
  </si>
  <si>
    <t>205/65 R 17.5 X MAXITRAILER TL 129/127J MI</t>
  </si>
  <si>
    <t>205/65 R 17.5</t>
  </si>
  <si>
    <t>129/127 J</t>
  </si>
  <si>
    <t>3528709858793</t>
  </si>
  <si>
    <t>425/65 R 22.5 XZY 3 TL 165K MI</t>
  </si>
  <si>
    <t>3528709886369</t>
  </si>
  <si>
    <t>11R22.5 KORMORAN U TL 148/145L MS KO</t>
  </si>
  <si>
    <t>3528709922913</t>
  </si>
  <si>
    <t>8.25 R 16 LT 128/126K AGILIS MI</t>
  </si>
  <si>
    <t>8.25 R 16</t>
  </si>
  <si>
    <t>128/126 K</t>
  </si>
  <si>
    <t>3528709975193</t>
  </si>
  <si>
    <t>8.25R15 KORMORAN T 143/141G M+S KO</t>
  </si>
  <si>
    <t>17.5</t>
  </si>
  <si>
    <t>19.5</t>
  </si>
  <si>
    <t>22.5</t>
  </si>
  <si>
    <t>8.5</t>
  </si>
  <si>
    <t>9.5</t>
  </si>
  <si>
    <t>10</t>
  </si>
  <si>
    <t>205</t>
  </si>
  <si>
    <t>215</t>
  </si>
  <si>
    <t>225</t>
  </si>
  <si>
    <t>235</t>
  </si>
  <si>
    <t>245</t>
  </si>
  <si>
    <t>265</t>
  </si>
  <si>
    <t>255</t>
  </si>
  <si>
    <t>285</t>
  </si>
  <si>
    <t>305</t>
  </si>
  <si>
    <t>445</t>
  </si>
  <si>
    <t>11</t>
  </si>
  <si>
    <t>12</t>
  </si>
  <si>
    <t>13</t>
  </si>
  <si>
    <t>275</t>
  </si>
  <si>
    <t>295</t>
  </si>
  <si>
    <t>315</t>
  </si>
  <si>
    <t>385</t>
  </si>
  <si>
    <t>425</t>
  </si>
  <si>
    <t>455</t>
  </si>
  <si>
    <t>495</t>
  </si>
  <si>
    <t>325</t>
  </si>
  <si>
    <t>395</t>
  </si>
  <si>
    <t>9"</t>
  </si>
  <si>
    <t>12"</t>
  </si>
  <si>
    <t>15"</t>
  </si>
  <si>
    <t>16"</t>
  </si>
  <si>
    <t>17.5"</t>
  </si>
  <si>
    <t>19.5"</t>
  </si>
  <si>
    <t>20"</t>
  </si>
  <si>
    <t>22.5"</t>
  </si>
  <si>
    <t>24"</t>
  </si>
  <si>
    <t>365</t>
  </si>
  <si>
    <t>Nomi</t>
  </si>
  <si>
    <t>ES</t>
  </si>
  <si>
    <t>Complete</t>
  </si>
  <si>
    <t>615213</t>
  </si>
  <si>
    <t>3528706152139</t>
  </si>
  <si>
    <t>205/65R17.5 X MAXTRAIL/ TL 129/127J MI</t>
  </si>
  <si>
    <t>X MAXTRAIL/.</t>
  </si>
  <si>
    <t xml:space="preserve"> (0)</t>
  </si>
  <si>
    <t>211209</t>
  </si>
  <si>
    <t>3528702112090</t>
  </si>
  <si>
    <t>205/75 R 17.5 XDE2/. FR TL 124/122M</t>
  </si>
  <si>
    <t>XDE2/. FR</t>
  </si>
  <si>
    <t>006296</t>
  </si>
  <si>
    <t>3528700062960</t>
  </si>
  <si>
    <t>215/75R17.5 X LINE ENERGY T/. TL 135/133J MI</t>
  </si>
  <si>
    <t>X LINE ENERGY T/.</t>
  </si>
  <si>
    <t>401088</t>
  </si>
  <si>
    <t>3528704010882</t>
  </si>
  <si>
    <t>215/75 R 17.5 XDE2/. TL 126/124M</t>
  </si>
  <si>
    <t>XDE2/.</t>
  </si>
  <si>
    <t>947518</t>
  </si>
  <si>
    <t>3528709475181</t>
  </si>
  <si>
    <t>215/75R17.5 XTA2+ EN/. TL 135/133J</t>
  </si>
  <si>
    <t>XTA2+ EN/.</t>
  </si>
  <si>
    <t>193407</t>
  </si>
  <si>
    <t>3528701934075</t>
  </si>
  <si>
    <t>215/75R17.5 XTE2+/. TL 135/133J</t>
  </si>
  <si>
    <t>XTE2+/.</t>
  </si>
  <si>
    <t>522124</t>
  </si>
  <si>
    <t>3528705221249</t>
  </si>
  <si>
    <t>225/75R17.5 XDE2/. TL 129/127M</t>
  </si>
  <si>
    <t>971465</t>
  </si>
  <si>
    <t>3528709714655</t>
  </si>
  <si>
    <t>235/75R17.5 X LINE ENERGY T/. TL 143/141J MI</t>
  </si>
  <si>
    <t>666659</t>
  </si>
  <si>
    <t>3528706666599</t>
  </si>
  <si>
    <t>235/75R17.5 XDE2/ TL 132/130M MI</t>
  </si>
  <si>
    <t>999279</t>
  </si>
  <si>
    <t>3528709992794</t>
  </si>
  <si>
    <t>235/75R17.5 XTA2+ EN/. TL 143/141J</t>
  </si>
  <si>
    <t>965160</t>
  </si>
  <si>
    <t>3528709651608</t>
  </si>
  <si>
    <t>235/75R17.5 XTE2+/. TL 143/141J</t>
  </si>
  <si>
    <t>619354</t>
  </si>
  <si>
    <t>3528706193545</t>
  </si>
  <si>
    <t>245/70R17.5 X LINE ENERGY T/. TL 143/141J MI</t>
  </si>
  <si>
    <t>811858</t>
  </si>
  <si>
    <t>3528708118584</t>
  </si>
  <si>
    <t>245/70R17.5 XDE2/. TL 136/134M MI</t>
  </si>
  <si>
    <t>379253</t>
  </si>
  <si>
    <t>3528703792536</t>
  </si>
  <si>
    <t>245/70R17.5 XTA2+ EN/. TL 143/141J</t>
  </si>
  <si>
    <t>624592</t>
  </si>
  <si>
    <t>3528706245923</t>
  </si>
  <si>
    <t>245/70R17.5 XTE2+/. TL 143/141J MI</t>
  </si>
  <si>
    <t>781028</t>
  </si>
  <si>
    <t>3528707810281</t>
  </si>
  <si>
    <t>265/70 R 17.5 RCXDE2+/TL 138/136M MI</t>
  </si>
  <si>
    <t>RCXDE2+/.</t>
  </si>
  <si>
    <t>082342</t>
  </si>
  <si>
    <t>3528700823424</t>
  </si>
  <si>
    <t>9.5 R 17.5 XTE2/. TL 143 J</t>
  </si>
  <si>
    <t>XTE2/.</t>
  </si>
  <si>
    <t>143 J</t>
  </si>
  <si>
    <t>086912</t>
  </si>
  <si>
    <t>3528700869125</t>
  </si>
  <si>
    <t>9.5 R 17.5 XZY/. TL 129 L</t>
  </si>
  <si>
    <t>Y</t>
  </si>
  <si>
    <t>XZY/.</t>
  </si>
  <si>
    <t>129 L</t>
  </si>
  <si>
    <t>984442</t>
  </si>
  <si>
    <t>3528709844420</t>
  </si>
  <si>
    <t>245/70R19.5 XDE2/. RENF FR TL 136/134M MI</t>
  </si>
  <si>
    <t>XDE2/. RENF</t>
  </si>
  <si>
    <t>587833</t>
  </si>
  <si>
    <t>3528705878337</t>
  </si>
  <si>
    <t>245/70R19.5 XDE2+/. FR TL 136M</t>
  </si>
  <si>
    <t>XDE2+/. FR</t>
  </si>
  <si>
    <t>136 M</t>
  </si>
  <si>
    <t>785599</t>
  </si>
  <si>
    <t>3528707855992</t>
  </si>
  <si>
    <t>245/70 R 19.5 XTA2 EN/. FR TL 141/140J</t>
  </si>
  <si>
    <t>XTA2EN/. FR</t>
  </si>
  <si>
    <t>343885</t>
  </si>
  <si>
    <t>3528703438854</t>
  </si>
  <si>
    <t>245/70 R 19.5 XTE2/. TL 141/140J</t>
  </si>
  <si>
    <t>224408</t>
  </si>
  <si>
    <t>3528702244081</t>
  </si>
  <si>
    <t>255/60R19.5 X MAXTRAIL/. TL 143/141J MI</t>
  </si>
  <si>
    <t>009414</t>
  </si>
  <si>
    <t>3528700094145</t>
  </si>
  <si>
    <t>265/70R19.5 RCX MULTI WINTER T TL 143/141J MI</t>
  </si>
  <si>
    <t>RCX MULTI WINTER T</t>
  </si>
  <si>
    <t>007058</t>
  </si>
  <si>
    <t>3528700070583</t>
  </si>
  <si>
    <t>265/70R19.5 X LINE ENERGY T/. TL 143/141J MI</t>
  </si>
  <si>
    <t>270550</t>
  </si>
  <si>
    <t>3528702705506</t>
  </si>
  <si>
    <t>265/70R19.5 XDE2+/. FR TL 140M MI</t>
  </si>
  <si>
    <t>140 M</t>
  </si>
  <si>
    <t>510581</t>
  </si>
  <si>
    <t>3528705105815</t>
  </si>
  <si>
    <t>265/70R19.5 XTA2EN/. FR TL 143/141J MI</t>
  </si>
  <si>
    <t>082174</t>
  </si>
  <si>
    <t>3528700821741</t>
  </si>
  <si>
    <t>265/70 R 19.5 XTE2/. TL 143 J</t>
  </si>
  <si>
    <t>247581</t>
  </si>
  <si>
    <t>3528702475812</t>
  </si>
  <si>
    <t>265/70R19.5 XTE2/. FR FR TL 143J MI</t>
  </si>
  <si>
    <t>XTE2/. FR</t>
  </si>
  <si>
    <t>832337</t>
  </si>
  <si>
    <t>3528708323377</t>
  </si>
  <si>
    <t>265/70 R 19.5 XTY2/. TL  143 J</t>
  </si>
  <si>
    <t>XTY2/.</t>
  </si>
  <si>
    <t>570302</t>
  </si>
  <si>
    <t>3528705703028</t>
  </si>
  <si>
    <t>285/70R19.5 XDE2+/. FR TL 144M</t>
  </si>
  <si>
    <t>144 M</t>
  </si>
  <si>
    <t>175530</t>
  </si>
  <si>
    <t>3528701755304</t>
  </si>
  <si>
    <t>285/70R19.5 XTE2/. FR FR TL 150/148J MI</t>
  </si>
  <si>
    <t>149089</t>
  </si>
  <si>
    <t>3528701490892</t>
  </si>
  <si>
    <t>305/70R19.5 RCXDE2+/. TL 147/145M MI</t>
  </si>
  <si>
    <t>082237</t>
  </si>
  <si>
    <t>3528700822373</t>
  </si>
  <si>
    <t>425/55 R 19.5 XTA2 EN/. TL 160 J</t>
  </si>
  <si>
    <t>425/55 R 19.5</t>
  </si>
  <si>
    <t>XTA2 EN/.</t>
  </si>
  <si>
    <t>082235</t>
  </si>
  <si>
    <t>3528700822359</t>
  </si>
  <si>
    <t>445/45 R 19.5 XTA2 EN/. TL 160 J</t>
  </si>
  <si>
    <t>763770</t>
  </si>
  <si>
    <t>3528707637703</t>
  </si>
  <si>
    <t>11R22.5 X INCITY XZU3/. TL 148/145J</t>
  </si>
  <si>
    <t>U</t>
  </si>
  <si>
    <t>X INCITY XZU3/.</t>
  </si>
  <si>
    <t>758753</t>
  </si>
  <si>
    <t>3528707587534</t>
  </si>
  <si>
    <t>11R22.5 XTE2/. FR TL 142/142J MI</t>
  </si>
  <si>
    <t>082336</t>
  </si>
  <si>
    <t>3528700823363</t>
  </si>
  <si>
    <t>11R22.5 XZY2/ TL 148K MI</t>
  </si>
  <si>
    <t>XZY2/.</t>
  </si>
  <si>
    <t>148 K</t>
  </si>
  <si>
    <t>847692</t>
  </si>
  <si>
    <t>3528708476929</t>
  </si>
  <si>
    <t>12R22.5 XDY3/. TL 152/148K</t>
  </si>
  <si>
    <t>XDY3/.</t>
  </si>
  <si>
    <t>008677</t>
  </si>
  <si>
    <t>3528700086775</t>
  </si>
  <si>
    <t>13 R 22.5 RCXDWICEGRIP/ TL 154/150K MI</t>
  </si>
  <si>
    <t>RCXDWICEGRIP/.</t>
  </si>
  <si>
    <t>382636</t>
  </si>
  <si>
    <t>3528703826361</t>
  </si>
  <si>
    <t>13R22.5 X WORKS XDY RX2/. TL 156/150K MI</t>
  </si>
  <si>
    <t>X WORKS XDY RX2/.</t>
  </si>
  <si>
    <t>607064</t>
  </si>
  <si>
    <t>3528706070648</t>
  </si>
  <si>
    <t>13R22.5 X WORKS XDY/ TL 156/150K MI</t>
  </si>
  <si>
    <t>X WORKS XDY/.</t>
  </si>
  <si>
    <t>081871</t>
  </si>
  <si>
    <t>3528700818710</t>
  </si>
  <si>
    <t>13 R 22.5 XDE2/. TL 156 L</t>
  </si>
  <si>
    <t>156 L</t>
  </si>
  <si>
    <t>921880</t>
  </si>
  <si>
    <t>3528709218801</t>
  </si>
  <si>
    <t>13 R 22.5 XZH2 R/. TL 154G</t>
  </si>
  <si>
    <t>L</t>
  </si>
  <si>
    <t>XZH2 R/.</t>
  </si>
  <si>
    <t>154 G</t>
  </si>
  <si>
    <t>732208</t>
  </si>
  <si>
    <t>3528707322081</t>
  </si>
  <si>
    <t>13R22.5 XZH2R RX2/ TL 154/150G MI</t>
  </si>
  <si>
    <t>XZH2R RX2/.</t>
  </si>
  <si>
    <t>082188</t>
  </si>
  <si>
    <t>3528700821888</t>
  </si>
  <si>
    <t>13R22.5 XZY2/ TL 154K MI</t>
  </si>
  <si>
    <t>154 K</t>
  </si>
  <si>
    <t>082919</t>
  </si>
  <si>
    <t>3528700829198</t>
  </si>
  <si>
    <t>255/70 R 22.5 XZA/. TL 140M</t>
  </si>
  <si>
    <t>255/70 R 22.5</t>
  </si>
  <si>
    <t>XZA/.</t>
  </si>
  <si>
    <t>871014</t>
  </si>
  <si>
    <t>3528708710146</t>
  </si>
  <si>
    <t>275/70 R 22.5 RCXDWICEGRIP/TL148/145L MI</t>
  </si>
  <si>
    <t>459606</t>
  </si>
  <si>
    <t>3528704596065</t>
  </si>
  <si>
    <t>275/70R22.5 X INCITY ICE GRIP D RX2/. TL 148/145J MI</t>
  </si>
  <si>
    <t>X INCITY ICE GRIP D RX2/.</t>
  </si>
  <si>
    <t>277965</t>
  </si>
  <si>
    <t>3528702779651</t>
  </si>
  <si>
    <t>275/70R22.5 X INCITY ICEGRIP D/. TL 148/145J MI</t>
  </si>
  <si>
    <t>X INCITY ICEGRIP D/.</t>
  </si>
  <si>
    <t>470766</t>
  </si>
  <si>
    <t>3528704707669</t>
  </si>
  <si>
    <t>275/70R22.5 X INCITY XZU/. TL 148/145J MI</t>
  </si>
  <si>
    <t>X INCITY XZU/.</t>
  </si>
  <si>
    <t>405857</t>
  </si>
  <si>
    <t>3528704058570</t>
  </si>
  <si>
    <t>275/70 R 22.5 XDE2+/. TL 148M</t>
  </si>
  <si>
    <t>XDE2+/.</t>
  </si>
  <si>
    <t>148 M</t>
  </si>
  <si>
    <t>824705</t>
  </si>
  <si>
    <t>3528708247055</t>
  </si>
  <si>
    <t>275/70R22.5 XDE2+/. FR TL 148M</t>
  </si>
  <si>
    <t>070209</t>
  </si>
  <si>
    <t>3528700702095</t>
  </si>
  <si>
    <t>275/70R22.5 XTA2 EN/. TL 152/148J</t>
  </si>
  <si>
    <t>152 J</t>
  </si>
  <si>
    <t>674094</t>
  </si>
  <si>
    <t>3528706740947</t>
  </si>
  <si>
    <t>275/70 R 22.5 XTY2/. TL 148 J</t>
  </si>
  <si>
    <t>148 J</t>
  </si>
  <si>
    <t>139014</t>
  </si>
  <si>
    <t>3528701390147</t>
  </si>
  <si>
    <t>275/70R22.5 XZE2/. FR FR TL 148/145M MI</t>
  </si>
  <si>
    <t>XZE2/. FR</t>
  </si>
  <si>
    <t>445472</t>
  </si>
  <si>
    <t>3528704454723</t>
  </si>
  <si>
    <t>275/70 R 22.5 XZE2+/. TL 148M</t>
  </si>
  <si>
    <t>XZE2+/.</t>
  </si>
  <si>
    <t>777395</t>
  </si>
  <si>
    <t>3528707773951</t>
  </si>
  <si>
    <t>275/80R22.5 RCXDE2+/. TL 149/146L MI</t>
  </si>
  <si>
    <t>828007</t>
  </si>
  <si>
    <t>3528708280076</t>
  </si>
  <si>
    <t>295/60R22.5 MULTIWAY XD/ TL 150/147K MI</t>
  </si>
  <si>
    <t>MULTIWAY XD/.</t>
  </si>
  <si>
    <t>214834</t>
  </si>
  <si>
    <t>3528702148341</t>
  </si>
  <si>
    <t>295/60R22.5 XDA2+EN/.FR FR TL 150/147K MI</t>
  </si>
  <si>
    <t>XDA2+EN/.FR</t>
  </si>
  <si>
    <t>464680</t>
  </si>
  <si>
    <t>3528704646807</t>
  </si>
  <si>
    <t>295/60 R 22.5 XZA2 EN/. TL 150/147K</t>
  </si>
  <si>
    <t>XZA2 EN/.</t>
  </si>
  <si>
    <t>463826</t>
  </si>
  <si>
    <t>3528704638260</t>
  </si>
  <si>
    <t>295/80R22.5 RCX WORKS XDY/. TL 152/148K MI</t>
  </si>
  <si>
    <t>RCX WORKS XDY/.</t>
  </si>
  <si>
    <t>849760</t>
  </si>
  <si>
    <t>3528708497603</t>
  </si>
  <si>
    <t>295/80R22.5 X COACH XD/ TL 152/148M MI</t>
  </si>
  <si>
    <t>X COACH XD/.</t>
  </si>
  <si>
    <t>158316</t>
  </si>
  <si>
    <t>3528701583167</t>
  </si>
  <si>
    <t>295/80R22.5 X INCITY XZU3/ TL 152/148J MI</t>
  </si>
  <si>
    <t>571896</t>
  </si>
  <si>
    <t>3528705718961</t>
  </si>
  <si>
    <t>295/80R22.5 X MULTIWAY 3D XDE/. TL 152/148L MI</t>
  </si>
  <si>
    <t>X MULTIWAY 3D XDE/.</t>
  </si>
  <si>
    <t>132208</t>
  </si>
  <si>
    <t>3528701322087</t>
  </si>
  <si>
    <t>295/80R22.5 XDA2+EN/.FR FR TL 152M MI</t>
  </si>
  <si>
    <t>152 M</t>
  </si>
  <si>
    <t>552938</t>
  </si>
  <si>
    <t>3528705529383</t>
  </si>
  <si>
    <t>295/80R22.5 XDW ICE GRIP/ TL 152/149L MI</t>
  </si>
  <si>
    <t>XDW ICE GRIP/.</t>
  </si>
  <si>
    <t>289277</t>
  </si>
  <si>
    <t>3528702892770</t>
  </si>
  <si>
    <t>295/80R22.5 XZA2 EN/. FR FR TL 152M MI</t>
  </si>
  <si>
    <t>XZA2 EN/. FR</t>
  </si>
  <si>
    <t>381224</t>
  </si>
  <si>
    <t>3528703812241</t>
  </si>
  <si>
    <t>295/80R22.5 XZE2/. FR FR TL 152M MI</t>
  </si>
  <si>
    <t>948646</t>
  </si>
  <si>
    <t>3528709486460</t>
  </si>
  <si>
    <t>295/80R22.5 XZE2+/ TL 152/148M MI</t>
  </si>
  <si>
    <t>880173</t>
  </si>
  <si>
    <t>3528708801738</t>
  </si>
  <si>
    <t>295/80R22.5 XZY2/. FR FR TL 152K MI</t>
  </si>
  <si>
    <t>XZY2/. FR</t>
  </si>
  <si>
    <t>152 K</t>
  </si>
  <si>
    <t>733148</t>
  </si>
  <si>
    <t>3528707331489</t>
  </si>
  <si>
    <t>305/70R22.5 XDE2+/. FR TL 152L MI</t>
  </si>
  <si>
    <t>152 L</t>
  </si>
  <si>
    <t>360188</t>
  </si>
  <si>
    <t>3528703601883</t>
  </si>
  <si>
    <t>315/60R22.5 MULTIWAY XD/ TL 152/148L MI</t>
  </si>
  <si>
    <t>341412</t>
  </si>
  <si>
    <t>3528703414124</t>
  </si>
  <si>
    <t>315/60R22.5 XDA2+EN/. FR TL 152/148L</t>
  </si>
  <si>
    <t>593100</t>
  </si>
  <si>
    <t>3528705931001</t>
  </si>
  <si>
    <t>315/70R22.5 X LINE ENERGY D/. TL 154/150L MI</t>
  </si>
  <si>
    <t>X LINE ENERGY D/.</t>
  </si>
  <si>
    <t>309737</t>
  </si>
  <si>
    <t>3528703097372</t>
  </si>
  <si>
    <t>315/70R22.5 X MULTIWAY 3D XDE/.TL 154/150L MI</t>
  </si>
  <si>
    <t>972953</t>
  </si>
  <si>
    <t>3528709729536</t>
  </si>
  <si>
    <t>315/70R22.5 XDA2+EN/.FR TL 154L MI</t>
  </si>
  <si>
    <t>940195</t>
  </si>
  <si>
    <t>3528709401951</t>
  </si>
  <si>
    <t>315/70R22.5 XDW ICE GRIP/. TL 154/150L</t>
  </si>
  <si>
    <t>114486</t>
  </si>
  <si>
    <t>3528701144863</t>
  </si>
  <si>
    <t>315/70R22.5 XZE2+/ TL 154/150L MI</t>
  </si>
  <si>
    <t>843196</t>
  </si>
  <si>
    <t>3528708431966</t>
  </si>
  <si>
    <t>315/80R22.5 X EN SAVERGREEN XD/. TL 156L MI</t>
  </si>
  <si>
    <t>X EN SAVERGREEN XD/.</t>
  </si>
  <si>
    <t>156933</t>
  </si>
  <si>
    <t>3528701569338</t>
  </si>
  <si>
    <t>315/80R22.5 X LINE ENERGY D/. TL 156/150L MI</t>
  </si>
  <si>
    <t>003734</t>
  </si>
  <si>
    <t>3528700037340</t>
  </si>
  <si>
    <t>315/80R22.5 X MULTIWAY 3D XDE/. TL 156/150L MI</t>
  </si>
  <si>
    <t>111750</t>
  </si>
  <si>
    <t>3528701117508</t>
  </si>
  <si>
    <t>315/80R22.5 X WORKS XDY RX2/. TL 156/150K MI</t>
  </si>
  <si>
    <t>055450</t>
  </si>
  <si>
    <t>3528700554502</t>
  </si>
  <si>
    <t>315/80 R 22.5 X WORKS XDY/. TL 156/150K MI</t>
  </si>
  <si>
    <t>793394</t>
  </si>
  <si>
    <t>3528707933942</t>
  </si>
  <si>
    <t>315/80 R 22.5 X WORKS XZY/. TL 156/150K MI</t>
  </si>
  <si>
    <t>X WORKS XZY/.</t>
  </si>
  <si>
    <t>397659</t>
  </si>
  <si>
    <t>3528703976592</t>
  </si>
  <si>
    <t>315/80R22.5 XDA2+EN/.FR TL 156L MI</t>
  </si>
  <si>
    <t>795322</t>
  </si>
  <si>
    <t>3528707953223</t>
  </si>
  <si>
    <t>315/80R22.5 XDA4/. FR TL 156/150L MI</t>
  </si>
  <si>
    <t>XDA4/. FR</t>
  </si>
  <si>
    <t>082290</t>
  </si>
  <si>
    <t>3528700822908</t>
  </si>
  <si>
    <t>315/80R22.5 XDE2/. FR FR TL 154M MI</t>
  </si>
  <si>
    <t>154 M</t>
  </si>
  <si>
    <t>007798</t>
  </si>
  <si>
    <t>3528700077988</t>
  </si>
  <si>
    <t>315/80R22.5 XDE2+/ TL 156L MI</t>
  </si>
  <si>
    <t>664035</t>
  </si>
  <si>
    <t>3528706640353</t>
  </si>
  <si>
    <t>315/80R22.5 XDW ICE GRIP/ TL 156L MI</t>
  </si>
  <si>
    <t>081403</t>
  </si>
  <si>
    <t>3528700814033</t>
  </si>
  <si>
    <t>315/80 R 22.5 P XTA/. TL 154M</t>
  </si>
  <si>
    <t>XTA/.</t>
  </si>
  <si>
    <t>991874</t>
  </si>
  <si>
    <t>3528709918749</t>
  </si>
  <si>
    <t>315/80R22.5 XZA2 EN/. FR FR TL 156L MI</t>
  </si>
  <si>
    <t>707323</t>
  </si>
  <si>
    <t>3528707073235</t>
  </si>
  <si>
    <t>315/80 R 22.5 XZE2+/. TL 156L</t>
  </si>
  <si>
    <t>995569</t>
  </si>
  <si>
    <t>3528709955690</t>
  </si>
  <si>
    <t>385/55R22.5 RCX MULTI WINTER T TL 160K MI</t>
  </si>
  <si>
    <t>168693</t>
  </si>
  <si>
    <t>3528701686936</t>
  </si>
  <si>
    <t>385/55R22.5 X LINE ENERGY T/. TL 160K MI</t>
  </si>
  <si>
    <t>945623</t>
  </si>
  <si>
    <t>3528709456234</t>
  </si>
  <si>
    <t>385/55R22.5 X MULTI T/. TL 160K MI</t>
  </si>
  <si>
    <t>X MULTI T/.</t>
  </si>
  <si>
    <t>084873</t>
  </si>
  <si>
    <t>3528700848731</t>
  </si>
  <si>
    <t>385/55R22.5 XTA2 EN/. FR TL 160J</t>
  </si>
  <si>
    <t>565606</t>
  </si>
  <si>
    <t>3528705656065</t>
  </si>
  <si>
    <t>385/55R22.5 XTE2/. TL 160J MI</t>
  </si>
  <si>
    <t>640804</t>
  </si>
  <si>
    <t>3528706408045</t>
  </si>
  <si>
    <t>385/65R22.5 RCX MULTI WINTER T TL 160J MI</t>
  </si>
  <si>
    <t>031494</t>
  </si>
  <si>
    <t>3528700314946</t>
  </si>
  <si>
    <t>385/65R22.5 X EN SAVERGREEN XT/. TL 160J MI</t>
  </si>
  <si>
    <t>X EN SAVERGREEN XT/.</t>
  </si>
  <si>
    <t>301471</t>
  </si>
  <si>
    <t>3528703014713</t>
  </si>
  <si>
    <t>385/65R22.5 X LINE ENERGY T/. TL 160K MI</t>
  </si>
  <si>
    <t>479261</t>
  </si>
  <si>
    <t>3528704792610</t>
  </si>
  <si>
    <t>385/65R22.5 X MULTI T/. TL 160K MI</t>
  </si>
  <si>
    <t>041627</t>
  </si>
  <si>
    <t>3528700416275</t>
  </si>
  <si>
    <t>385/65 R 22.5 XTA2+ EN/. FR TL 160J</t>
  </si>
  <si>
    <t>XTA2+ EN/. FR</t>
  </si>
  <si>
    <t>103225</t>
  </si>
  <si>
    <t>3528701032252</t>
  </si>
  <si>
    <t>385/65R22.5 XTE3/ TL 160J MI</t>
  </si>
  <si>
    <t>XTE3/.</t>
  </si>
  <si>
    <t>405260</t>
  </si>
  <si>
    <t>3528704052608</t>
  </si>
  <si>
    <t>385/65 R 22.5 XZY3/. TL 160J</t>
  </si>
  <si>
    <t>XZY3/.</t>
  </si>
  <si>
    <t>003816</t>
  </si>
  <si>
    <t>3528700038163</t>
  </si>
  <si>
    <t>385/65R22.5 XZY3/. FR TL 160J</t>
  </si>
  <si>
    <t>XZY3/. FR</t>
  </si>
  <si>
    <t>081833</t>
  </si>
  <si>
    <t>3528700818338</t>
  </si>
  <si>
    <t>425/65 R 22.5 XTE2/. TL 165 K</t>
  </si>
  <si>
    <t>081830</t>
  </si>
  <si>
    <t>3528700818307</t>
  </si>
  <si>
    <t>445/65 R 22.5 XTE2/. TL 169 K</t>
  </si>
  <si>
    <t>305671</t>
  </si>
  <si>
    <t>3528703056713</t>
  </si>
  <si>
    <t>445/65 R 22.5 XZY3/. TL 169K</t>
  </si>
  <si>
    <t>898220</t>
  </si>
  <si>
    <t>3528708982208</t>
  </si>
  <si>
    <t>455/45R22.5 X ONE MAXI TR+/. TL 160J</t>
  </si>
  <si>
    <t>X ONE MAXI TR+/.</t>
  </si>
  <si>
    <t>Czech Rep.</t>
  </si>
  <si>
    <t>CENÍK NÁKLADNÍCH PNEUMATIK</t>
  </si>
  <si>
    <t>Níže uvedený ceník není závaznou obchodní nabídkou. Michelin Hungaria Kft. si vyhrazuje právo na změnu cen bez předchozího upozornění.</t>
  </si>
  <si>
    <t>Uvedené ceny jsou platné až do vydání nového ceníku.</t>
  </si>
  <si>
    <t>Kalkulátor, který je součástí ceníku slouží pouze pro simulaci; skutečné nákupní ceny se mohou lišit.</t>
  </si>
  <si>
    <t>Prodejce si stanovuje prodejní ceny nezávisle, dle svého uvážení.</t>
  </si>
  <si>
    <t xml:space="preserve">Níže uvedený ceník není závaznou obchodní nabídkou. </t>
  </si>
  <si>
    <t>Michelin Hungaria Kft. si vyhrazuje právo na změnu cen bez předchozího upozornění.</t>
  </si>
  <si>
    <t xml:space="preserve">Ceník MICHELIN duší,vložek a těsnících kroužků. </t>
  </si>
  <si>
    <t>Všechny ceny duší, vložek, těsnících kroužků a MICHELIN montážní pasty jsou NET ceny (bez dalších bonusů)</t>
  </si>
  <si>
    <t>Duše</t>
  </si>
  <si>
    <t xml:space="preserve">Ventil </t>
  </si>
  <si>
    <t xml:space="preserve">Cena v CZK bez DPH </t>
  </si>
  <si>
    <t>15/17 H 15</t>
  </si>
  <si>
    <t>6.50/7.00-16</t>
  </si>
  <si>
    <t>V 611</t>
  </si>
  <si>
    <t>15/16 H</t>
  </si>
  <si>
    <t>V 1156 ST</t>
  </si>
  <si>
    <t>16 J15</t>
  </si>
  <si>
    <t>7.50-16</t>
  </si>
  <si>
    <t>16 J</t>
  </si>
  <si>
    <t>7.50/8.25-16</t>
  </si>
  <si>
    <t>16 N</t>
  </si>
  <si>
    <t>9.00/10.50-16</t>
  </si>
  <si>
    <t>V 579 ST</t>
  </si>
  <si>
    <t>20 J</t>
  </si>
  <si>
    <t>7.50-20</t>
  </si>
  <si>
    <t>20 K</t>
  </si>
  <si>
    <t>8.25-20</t>
  </si>
  <si>
    <t>V 1021 ST</t>
  </si>
  <si>
    <t>20 M</t>
  </si>
  <si>
    <t>9.00-20</t>
  </si>
  <si>
    <t>V 1157 ST</t>
  </si>
  <si>
    <t>20 N</t>
  </si>
  <si>
    <t>10.00/D20</t>
  </si>
  <si>
    <t>V 1158 ST</t>
  </si>
  <si>
    <t>20 P</t>
  </si>
  <si>
    <t>11.00/E20</t>
  </si>
  <si>
    <t>20 PD</t>
  </si>
  <si>
    <t>12.5-20 / 335/80-20</t>
  </si>
  <si>
    <t xml:space="preserve"> </t>
  </si>
  <si>
    <t>20 P 15</t>
  </si>
  <si>
    <t>10.5/12.5-20</t>
  </si>
  <si>
    <t>V  611</t>
  </si>
  <si>
    <t>20 Q</t>
  </si>
  <si>
    <t>12.00/F20</t>
  </si>
  <si>
    <t>V 1158</t>
  </si>
  <si>
    <t>20 RT</t>
  </si>
  <si>
    <t>14.5-20</t>
  </si>
  <si>
    <t>V 1224</t>
  </si>
  <si>
    <t>20 RD</t>
  </si>
  <si>
    <t>14.5 / 405/70 / 335/75-20</t>
  </si>
  <si>
    <t>V 750</t>
  </si>
  <si>
    <t>20 S</t>
  </si>
  <si>
    <t>13.00/14.00/G20</t>
  </si>
  <si>
    <t>V 582</t>
  </si>
  <si>
    <t>20 V</t>
  </si>
  <si>
    <t>16.00-20</t>
  </si>
  <si>
    <t>V 576</t>
  </si>
  <si>
    <t>24 Q</t>
  </si>
  <si>
    <t>12.00/F24</t>
  </si>
  <si>
    <t>24 RT</t>
  </si>
  <si>
    <t>12.00-24</t>
  </si>
  <si>
    <t>24 TD</t>
  </si>
  <si>
    <t>13.00/14.00-24</t>
  </si>
  <si>
    <t>V 577</t>
  </si>
  <si>
    <t>24/25 T</t>
  </si>
  <si>
    <t>14.00/G24</t>
  </si>
  <si>
    <t>V 752</t>
  </si>
  <si>
    <t>24/25 T AM</t>
  </si>
  <si>
    <t>13.00/14.00-25</t>
  </si>
  <si>
    <t>V 1837</t>
  </si>
  <si>
    <t>24/25 V AM</t>
  </si>
  <si>
    <t>16.00-24+25, 20.5-25</t>
  </si>
  <si>
    <t xml:space="preserve">Vložka </t>
  </si>
  <si>
    <t>5 - 8</t>
  </si>
  <si>
    <t>6 - 8 D</t>
  </si>
  <si>
    <t>110 - 9 LD</t>
  </si>
  <si>
    <t>7 - 10</t>
  </si>
  <si>
    <t>125 - 12 LD</t>
  </si>
  <si>
    <t>15 x 6.00 (200 - 15 L)</t>
  </si>
  <si>
    <t>084220</t>
  </si>
  <si>
    <t>15 x 7.50 (220 - 15 L)</t>
  </si>
  <si>
    <t>16 x 6.00 (170 - 16 L)</t>
  </si>
  <si>
    <t>16 x 6.00D (170 - 16 LD)</t>
  </si>
  <si>
    <t>17 x 6.00D (170 - 17 LD)</t>
  </si>
  <si>
    <t>20 x 5.50 (170 - 20 L)</t>
  </si>
  <si>
    <t>20 x 7.50 (200 - 20 L)</t>
  </si>
  <si>
    <t>20 x 8.50 (210, 220, 230, 240 - 20 L oraz LB)</t>
  </si>
  <si>
    <t>004489</t>
  </si>
  <si>
    <t>20 x 10.00 (270, 280, 310, 320 - 20 L oraz LB)</t>
  </si>
  <si>
    <t>001444</t>
  </si>
  <si>
    <t>24/25 x 8.50 (230, 240 - 24/25 L et LB)</t>
  </si>
  <si>
    <t>Těsnící kroužek</t>
  </si>
  <si>
    <t>Název výrobku</t>
  </si>
  <si>
    <t>Jt Tyran 1443</t>
  </si>
  <si>
    <t>Montážní pasta</t>
  </si>
  <si>
    <t>Montážní pasta Michelin Graisse Tigre 80</t>
  </si>
  <si>
    <t>Na kostru zákazníka /protektorování s výměnou kostry/nákup již hotových protektorů (s kostrou)</t>
  </si>
  <si>
    <t>Cena net v CZK bez DPH</t>
  </si>
  <si>
    <t>*možné použití pro armádní účely</t>
  </si>
  <si>
    <t>*</t>
  </si>
  <si>
    <t>3528701091426</t>
  </si>
  <si>
    <t>11.00 R 16 XZL TL 135K MI</t>
  </si>
  <si>
    <t>11.00 R 16</t>
  </si>
  <si>
    <t>135 K</t>
  </si>
  <si>
    <t>3528701096834</t>
  </si>
  <si>
    <t>325/85 R 16 XML TL 137J MI</t>
  </si>
  <si>
    <t>325/85 R 16</t>
  </si>
  <si>
    <t>XML</t>
  </si>
  <si>
    <t>137 J</t>
  </si>
  <si>
    <t>3528708815384</t>
  </si>
  <si>
    <t>325/85R16 X FORCE Z TL 140K VI MI</t>
  </si>
  <si>
    <t>X FORCE Z</t>
  </si>
  <si>
    <t>140 K</t>
  </si>
  <si>
    <t>3528701106502</t>
  </si>
  <si>
    <t>255/100 R 16 XZL TL 126K MI</t>
  </si>
  <si>
    <t>255.00</t>
  </si>
  <si>
    <t>255.00 R 16</t>
  </si>
  <si>
    <t>126 K</t>
  </si>
  <si>
    <t>3528701092683</t>
  </si>
  <si>
    <t>9.00 R 20 XL 140/137K MI</t>
  </si>
  <si>
    <t>9.00</t>
  </si>
  <si>
    <t>9.00 R 20</t>
  </si>
  <si>
    <t>XL</t>
  </si>
  <si>
    <t>140/137 K</t>
  </si>
  <si>
    <t>3528701101484</t>
  </si>
  <si>
    <t>10.00 R 20 XZL 146/143K MI</t>
  </si>
  <si>
    <t>3528701100623</t>
  </si>
  <si>
    <t>11.00 R 20 XZL TL 150/146K MI</t>
  </si>
  <si>
    <t>3528701101323</t>
  </si>
  <si>
    <t>12.00 R 20 XZL TL 154/149K MI</t>
  </si>
  <si>
    <t>154/149 K</t>
  </si>
  <si>
    <t>3528701102597</t>
  </si>
  <si>
    <t>12.00 R 20 XML TL 149/146J MI</t>
  </si>
  <si>
    <t>149/146 J</t>
  </si>
  <si>
    <t>3528701090931</t>
  </si>
  <si>
    <t>14.00 R 20 XML TL 153G MI</t>
  </si>
  <si>
    <t>153 G</t>
  </si>
  <si>
    <t>3528701092607</t>
  </si>
  <si>
    <t>14.00 R 20 XS TL 160/157F MI</t>
  </si>
  <si>
    <t>160/157 F</t>
  </si>
  <si>
    <t>3528703232810</t>
  </si>
  <si>
    <t>14.00 R 20 XZL+ TL 164/160J MI</t>
  </si>
  <si>
    <t>XZL+</t>
  </si>
  <si>
    <t>164/160 J</t>
  </si>
  <si>
    <t>3528701233574</t>
  </si>
  <si>
    <t>16.00R20 XZL TL 173G MI</t>
  </si>
  <si>
    <t>16.00</t>
  </si>
  <si>
    <t>16.00 R 20</t>
  </si>
  <si>
    <t>173 G</t>
  </si>
  <si>
    <t>3528701099026</t>
  </si>
  <si>
    <t>275/80 R 20 XZL TL 128K MPT MI</t>
  </si>
  <si>
    <t>275/80 R 20</t>
  </si>
  <si>
    <t>128 K</t>
  </si>
  <si>
    <t>3528701102474</t>
  </si>
  <si>
    <t>335/80 R 20 XZL TL 141K MPT MI</t>
  </si>
  <si>
    <t>335</t>
  </si>
  <si>
    <t>335/80 R 20</t>
  </si>
  <si>
    <t>141 K</t>
  </si>
  <si>
    <t>3528701093741</t>
  </si>
  <si>
    <t>365/85 R 20 XZL TL 164G MI</t>
  </si>
  <si>
    <t>365/85 R 20</t>
  </si>
  <si>
    <t>164 G</t>
  </si>
  <si>
    <t>3528701100814</t>
  </si>
  <si>
    <t>365/80 R 20 XZL TL 152K MI</t>
  </si>
  <si>
    <t>3528701100135</t>
  </si>
  <si>
    <t>395/85 R 20 XZL TL 168G MI</t>
  </si>
  <si>
    <t>395/85 R 20</t>
  </si>
  <si>
    <t>3528701105109</t>
  </si>
  <si>
    <t>395/85 R 20 XML TL 161G MI</t>
  </si>
  <si>
    <t>161 G</t>
  </si>
  <si>
    <t>3528705193317</t>
  </si>
  <si>
    <t>395/85R20 XZL 2 TL 168K MI</t>
  </si>
  <si>
    <t>XZL 2</t>
  </si>
  <si>
    <t>168 K</t>
  </si>
  <si>
    <t>3528701097237</t>
  </si>
  <si>
    <t>475/80 R 20 XML TL 166G MI</t>
  </si>
  <si>
    <t>475</t>
  </si>
  <si>
    <t>475/80 R 20</t>
  </si>
  <si>
    <t>166 G</t>
  </si>
  <si>
    <t>20.5"</t>
  </si>
  <si>
    <t>3528701091747</t>
  </si>
  <si>
    <t>24 R 20.5 XS TL 176F MI</t>
  </si>
  <si>
    <t>24</t>
  </si>
  <si>
    <t>20.5</t>
  </si>
  <si>
    <t>24/70 R 20.5</t>
  </si>
  <si>
    <t>176 F</t>
  </si>
  <si>
    <t>3528701094212</t>
  </si>
  <si>
    <t>525/65 R 20.5 XS TL 173F MI</t>
  </si>
  <si>
    <t>525</t>
  </si>
  <si>
    <t>525/65 R 20.5</t>
  </si>
  <si>
    <t>173 F</t>
  </si>
  <si>
    <t>21"</t>
  </si>
  <si>
    <t>3528701102573</t>
  </si>
  <si>
    <t>24 R 21 XZL TL 176G MI</t>
  </si>
  <si>
    <t>24.00</t>
  </si>
  <si>
    <t>24.00 R 21</t>
  </si>
  <si>
    <t>176 G</t>
  </si>
  <si>
    <t>3528701096681</t>
  </si>
  <si>
    <t>13R22.5 XZL TL 154/150K MI</t>
  </si>
  <si>
    <t>3528701969589</t>
  </si>
  <si>
    <t>425/65 R 22.5 XZL TL LRL MI</t>
  </si>
  <si>
    <t xml:space="preserve"> L</t>
  </si>
  <si>
    <t>Novinka *</t>
  </si>
  <si>
    <r>
      <t>S</t>
    </r>
    <r>
      <rPr>
        <sz val="11"/>
        <color theme="1"/>
        <rFont val="Calibri"/>
        <family val="2"/>
        <scheme val="minor"/>
      </rPr>
      <t xml:space="preserve"> Faktura</t>
    </r>
  </si>
  <si>
    <t>Platba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</si>
  <si>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Po prodeji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</si>
  <si>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charset val="238"/>
        <scheme val="minor"/>
      </rPr>
      <t xml:space="preserve"> Podmínky</t>
    </r>
  </si>
  <si>
    <t>10 R 17.5</t>
  </si>
  <si>
    <t>10 R 22.5</t>
  </si>
  <si>
    <t>11 R 22.5</t>
  </si>
  <si>
    <t>12 R 22.5</t>
  </si>
  <si>
    <t>13 R 22.5</t>
  </si>
  <si>
    <t>395 R 560</t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</si>
  <si>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charset val="238"/>
        <scheme val="minor"/>
      </rPr>
      <t xml:space="preserve"> Podmínky faktura</t>
    </r>
  </si>
  <si>
    <r>
      <t>S</t>
    </r>
    <r>
      <rPr>
        <b/>
        <sz val="11"/>
        <color theme="1"/>
        <rFont val="Calibri"/>
        <family val="2"/>
        <charset val="238"/>
        <scheme val="minor"/>
      </rPr>
      <t xml:space="preserve"> Podmínky faktura</t>
    </r>
  </si>
  <si>
    <t>ANTISPLASH, 3PMSF, MS</t>
  </si>
  <si>
    <t>ANTISPLASH</t>
  </si>
  <si>
    <t>01.02.2016</t>
  </si>
  <si>
    <t>01.02/2016</t>
  </si>
  <si>
    <t xml:space="preserve">Novinka, MS </t>
  </si>
  <si>
    <t xml:space="preserve">Novinka, 3PMSF, MS </t>
  </si>
  <si>
    <t>Cena v CZK bez DPH na faktuře</t>
  </si>
  <si>
    <t>Poznámka</t>
  </si>
  <si>
    <t>NOMINATIV/REMIX STANDARD/REMIX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</si>
</sst>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"/>
    <numFmt numFmtId="165" formatCode="#\ ##0.00"/>
    <numFmt numFmtId="166" formatCode="_-* #,##0.00\ _z_ł_-;\-* #,##0.00\ _z_ł_-;_-* &quot;-&quot;??\ _z_ł_-;_-@_-"/>
    <numFmt numFmtId="167" formatCode="_-* #,##0.00\ &quot;zł&quot;_-;\-* #,##0.00\ &quot;zł&quot;_-;_-* &quot;-&quot;??\ &quot;zł&quot;_-;_-@_-"/>
    <numFmt numFmtId="168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9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Tahoma"/>
      <family val="2"/>
      <charset val="238"/>
    </font>
    <font>
      <b/>
      <sz val="10"/>
      <name val="Arial CE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10" fillId="0" borderId="0"/>
    <xf numFmtId="0" fontId="1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" fillId="0" borderId="0"/>
    <xf numFmtId="0" fontId="14" fillId="0" borderId="0"/>
    <xf numFmtId="0" fontId="13" fillId="0" borderId="0"/>
    <xf numFmtId="0" fontId="15" fillId="0" borderId="0"/>
    <xf numFmtId="168" fontId="1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2" borderId="0" xfId="1" applyFont="1" applyFill="1" applyAlignment="1">
      <alignment horizontal="center"/>
    </xf>
    <xf numFmtId="0" fontId="7" fillId="0" borderId="0" xfId="0" applyFont="1" applyFill="1" applyBorder="1"/>
    <xf numFmtId="0" fontId="0" fillId="0" borderId="0" xfId="0" applyAlignment="1">
      <alignment vertical="top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left" indent="1" justifyLastLine="1"/>
    </xf>
    <xf numFmtId="0" fontId="0" fillId="0" borderId="20" xfId="0" applyNumberFormat="1" applyBorder="1" applyAlignment="1">
      <alignment horizontal="right" indent="1" justifyLastLine="1"/>
    </xf>
    <xf numFmtId="0" fontId="0" fillId="0" borderId="20" xfId="0" applyBorder="1" applyAlignment="1">
      <alignment horizontal="right" indent="1" justifyLastLine="1"/>
    </xf>
    <xf numFmtId="0" fontId="0" fillId="0" borderId="20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left" indent="1" justifyLastLine="1"/>
    </xf>
    <xf numFmtId="0" fontId="0" fillId="0" borderId="17" xfId="0" applyNumberFormat="1" applyBorder="1" applyAlignment="1">
      <alignment horizontal="right" indent="1" justifyLastLine="1"/>
    </xf>
    <xf numFmtId="0" fontId="0" fillId="0" borderId="17" xfId="0" applyBorder="1" applyAlignment="1">
      <alignment horizontal="right" indent="1" justifyLastLine="1"/>
    </xf>
    <xf numFmtId="0" fontId="0" fillId="0" borderId="17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left" indent="1" justifyLastLine="1"/>
    </xf>
    <xf numFmtId="0" fontId="0" fillId="0" borderId="25" xfId="0" applyNumberFormat="1" applyBorder="1" applyAlignment="1">
      <alignment horizontal="right" indent="1" justifyLastLine="1"/>
    </xf>
    <xf numFmtId="0" fontId="0" fillId="0" borderId="25" xfId="0" applyBorder="1" applyAlignment="1">
      <alignment horizontal="right" indent="1" justifyLastLine="1"/>
    </xf>
    <xf numFmtId="0" fontId="0" fillId="0" borderId="25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 indent="1" justifyLastLine="1"/>
    </xf>
    <xf numFmtId="0" fontId="0" fillId="0" borderId="15" xfId="0" applyNumberFormat="1" applyBorder="1" applyAlignment="1">
      <alignment horizontal="right" indent="1" justifyLastLine="1"/>
    </xf>
    <xf numFmtId="0" fontId="0" fillId="0" borderId="15" xfId="0" applyBorder="1" applyAlignment="1">
      <alignment horizontal="right" indent="1" justifyLastLine="1"/>
    </xf>
    <xf numFmtId="0" fontId="0" fillId="0" borderId="15" xfId="0" applyBorder="1" applyAlignment="1">
      <alignment horizontal="center"/>
    </xf>
    <xf numFmtId="0" fontId="7" fillId="2" borderId="0" xfId="0" applyFont="1" applyFill="1" applyBorder="1"/>
    <xf numFmtId="0" fontId="0" fillId="2" borderId="0" xfId="0" applyFill="1"/>
    <xf numFmtId="0" fontId="0" fillId="2" borderId="0" xfId="0" applyFill="1" applyAlignment="1">
      <alignment vertical="top"/>
    </xf>
    <xf numFmtId="4" fontId="8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/>
    <xf numFmtId="0" fontId="11" fillId="2" borderId="2" xfId="0" applyFont="1" applyFill="1" applyBorder="1"/>
    <xf numFmtId="0" fontId="10" fillId="0" borderId="28" xfId="3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30" xfId="2" applyFont="1" applyBorder="1" applyAlignment="1">
      <alignment horizontal="center" justifyLastLine="1"/>
    </xf>
    <xf numFmtId="2" fontId="0" fillId="2" borderId="31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2" fillId="2" borderId="0" xfId="0" applyFont="1" applyFill="1"/>
    <xf numFmtId="0" fontId="10" fillId="0" borderId="22" xfId="3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23" xfId="2" applyFont="1" applyBorder="1" applyAlignment="1">
      <alignment horizontal="center" justifyLastLine="1"/>
    </xf>
    <xf numFmtId="2" fontId="0" fillId="2" borderId="22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10" fillId="0" borderId="14" xfId="3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 justifyLastLine="1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16" fillId="2" borderId="0" xfId="10" applyFont="1" applyFill="1" applyAlignment="1">
      <alignment horizontal="left"/>
    </xf>
    <xf numFmtId="0" fontId="13" fillId="2" borderId="0" xfId="10" applyFont="1" applyFill="1" applyAlignment="1">
      <alignment horizontal="left"/>
    </xf>
    <xf numFmtId="0" fontId="5" fillId="2" borderId="0" xfId="1" applyFont="1" applyFill="1" applyBorder="1" applyAlignment="1">
      <alignment vertical="center"/>
    </xf>
    <xf numFmtId="0" fontId="7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4" fontId="0" fillId="2" borderId="0" xfId="5" applyNumberFormat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19" fillId="2" borderId="28" xfId="1" applyFont="1" applyFill="1" applyBorder="1" applyAlignment="1">
      <alignment horizontal="center"/>
    </xf>
    <xf numFmtId="0" fontId="19" fillId="2" borderId="29" xfId="1" applyFont="1" applyFill="1" applyBorder="1"/>
    <xf numFmtId="0" fontId="19" fillId="2" borderId="29" xfId="1" applyFont="1" applyFill="1" applyBorder="1" applyAlignment="1">
      <alignment horizontal="left"/>
    </xf>
    <xf numFmtId="0" fontId="19" fillId="2" borderId="22" xfId="1" applyFont="1" applyFill="1" applyBorder="1" applyAlignment="1">
      <alignment horizontal="center"/>
    </xf>
    <xf numFmtId="0" fontId="19" fillId="2" borderId="17" xfId="1" applyFont="1" applyFill="1" applyBorder="1"/>
    <xf numFmtId="0" fontId="19" fillId="2" borderId="17" xfId="1" applyFont="1" applyFill="1" applyBorder="1" applyAlignment="1">
      <alignment horizontal="left"/>
    </xf>
    <xf numFmtId="0" fontId="19" fillId="2" borderId="14" xfId="1" applyFont="1" applyFill="1" applyBorder="1" applyAlignment="1">
      <alignment horizontal="center"/>
    </xf>
    <xf numFmtId="0" fontId="19" fillId="2" borderId="15" xfId="1" applyFont="1" applyFill="1" applyBorder="1"/>
    <xf numFmtId="0" fontId="19" fillId="2" borderId="15" xfId="1" applyFont="1" applyFill="1" applyBorder="1" applyAlignment="1">
      <alignment horizontal="left"/>
    </xf>
    <xf numFmtId="49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9" fillId="2" borderId="0" xfId="1" applyFont="1" applyFill="1" applyBorder="1" applyAlignment="1">
      <alignment horizontal="center"/>
    </xf>
    <xf numFmtId="4" fontId="19" fillId="2" borderId="0" xfId="5" applyNumberFormat="1" applyFont="1" applyFill="1" applyBorder="1" applyAlignment="1">
      <alignment horizontal="center"/>
    </xf>
    <xf numFmtId="0" fontId="19" fillId="2" borderId="0" xfId="1" applyFont="1" applyFill="1"/>
    <xf numFmtId="0" fontId="19" fillId="2" borderId="0" xfId="1" applyFont="1" applyFill="1" applyAlignment="1">
      <alignment horizontal="center"/>
    </xf>
    <xf numFmtId="4" fontId="19" fillId="2" borderId="0" xfId="5" applyNumberFormat="1" applyFont="1" applyFill="1" applyAlignment="1">
      <alignment horizontal="center"/>
    </xf>
    <xf numFmtId="0" fontId="19" fillId="2" borderId="42" xfId="1" applyFont="1" applyFill="1" applyBorder="1" applyAlignment="1">
      <alignment horizontal="center"/>
    </xf>
    <xf numFmtId="49" fontId="19" fillId="2" borderId="38" xfId="1" applyNumberFormat="1" applyFont="1" applyFill="1" applyBorder="1" applyAlignment="1">
      <alignment horizontal="left"/>
    </xf>
    <xf numFmtId="16" fontId="19" fillId="2" borderId="8" xfId="1" applyNumberFormat="1" applyFont="1" applyFill="1" applyBorder="1"/>
    <xf numFmtId="0" fontId="19" fillId="2" borderId="12" xfId="1" applyFont="1" applyFill="1" applyBorder="1" applyAlignment="1">
      <alignment horizontal="center"/>
    </xf>
    <xf numFmtId="0" fontId="19" fillId="2" borderId="18" xfId="1" applyFont="1" applyFill="1" applyBorder="1" applyAlignment="1">
      <alignment horizontal="left"/>
    </xf>
    <xf numFmtId="0" fontId="19" fillId="2" borderId="13" xfId="1" applyFont="1" applyFill="1" applyBorder="1"/>
    <xf numFmtId="16" fontId="19" fillId="2" borderId="13" xfId="1" applyNumberFormat="1" applyFont="1" applyFill="1" applyBorder="1" applyAlignment="1">
      <alignment horizontal="left"/>
    </xf>
    <xf numFmtId="49" fontId="19" fillId="2" borderId="18" xfId="1" applyNumberFormat="1" applyFont="1" applyFill="1" applyBorder="1" applyAlignment="1">
      <alignment horizontal="left"/>
    </xf>
    <xf numFmtId="16" fontId="19" fillId="2" borderId="13" xfId="1" quotePrefix="1" applyNumberFormat="1" applyFont="1" applyFill="1" applyBorder="1"/>
    <xf numFmtId="0" fontId="19" fillId="2" borderId="9" xfId="1" applyFont="1" applyFill="1" applyBorder="1" applyAlignment="1">
      <alignment horizontal="center"/>
    </xf>
    <xf numFmtId="0" fontId="19" fillId="2" borderId="43" xfId="1" applyFont="1" applyFill="1" applyBorder="1" applyAlignment="1">
      <alignment horizontal="left"/>
    </xf>
    <xf numFmtId="16" fontId="19" fillId="2" borderId="10" xfId="1" applyNumberFormat="1" applyFont="1" applyFill="1" applyBorder="1" applyAlignment="1">
      <alignment horizontal="left"/>
    </xf>
    <xf numFmtId="0" fontId="19" fillId="2" borderId="0" xfId="1" applyFont="1" applyFill="1" applyBorder="1" applyAlignment="1">
      <alignment horizontal="left"/>
    </xf>
    <xf numFmtId="4" fontId="19" fillId="2" borderId="0" xfId="1" applyNumberFormat="1" applyFont="1" applyFill="1" applyBorder="1" applyAlignment="1">
      <alignment horizontal="center"/>
    </xf>
    <xf numFmtId="49" fontId="19" fillId="2" borderId="43" xfId="1" applyNumberFormat="1" applyFont="1" applyFill="1" applyBorder="1" applyAlignment="1">
      <alignment horizontal="left"/>
    </xf>
    <xf numFmtId="16" fontId="19" fillId="2" borderId="10" xfId="1" quotePrefix="1" applyNumberFormat="1" applyFont="1" applyFill="1" applyBorder="1"/>
    <xf numFmtId="4" fontId="5" fillId="2" borderId="0" xfId="1" applyNumberFormat="1" applyFont="1" applyFill="1" applyAlignment="1">
      <alignment horizontal="center"/>
    </xf>
    <xf numFmtId="0" fontId="19" fillId="2" borderId="45" xfId="1" applyFont="1" applyFill="1" applyBorder="1" applyAlignment="1">
      <alignment horizontal="center"/>
    </xf>
    <xf numFmtId="0" fontId="19" fillId="2" borderId="18" xfId="1" applyFont="1" applyFill="1" applyBorder="1" applyAlignment="1">
      <alignment horizontal="center"/>
    </xf>
    <xf numFmtId="0" fontId="19" fillId="2" borderId="43" xfId="1" applyFont="1" applyFill="1" applyBorder="1" applyAlignment="1">
      <alignment horizontal="center"/>
    </xf>
    <xf numFmtId="166" fontId="19" fillId="2" borderId="46" xfId="5" applyFont="1" applyFill="1" applyBorder="1" applyAlignment="1">
      <alignment horizontal="center"/>
    </xf>
    <xf numFmtId="166" fontId="19" fillId="2" borderId="11" xfId="5" applyFont="1" applyFill="1" applyBorder="1" applyAlignment="1">
      <alignment horizontal="center"/>
    </xf>
    <xf numFmtId="166" fontId="19" fillId="2" borderId="6" xfId="5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/>
    </xf>
    <xf numFmtId="0" fontId="19" fillId="2" borderId="13" xfId="1" applyFont="1" applyFill="1" applyBorder="1" applyAlignment="1">
      <alignment horizontal="center"/>
    </xf>
    <xf numFmtId="0" fontId="19" fillId="2" borderId="10" xfId="1" applyFont="1" applyFill="1" applyBorder="1" applyAlignment="1">
      <alignment horizontal="center"/>
    </xf>
    <xf numFmtId="0" fontId="10" fillId="0" borderId="0" xfId="0" applyFont="1"/>
    <xf numFmtId="164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left" indent="1" justifyLastLine="1"/>
    </xf>
    <xf numFmtId="0" fontId="0" fillId="0" borderId="48" xfId="0" applyNumberFormat="1" applyBorder="1" applyAlignment="1">
      <alignment horizontal="right" indent="1" justifyLastLine="1"/>
    </xf>
    <xf numFmtId="0" fontId="0" fillId="0" borderId="48" xfId="0" applyBorder="1" applyAlignment="1">
      <alignment horizontal="right" indent="1" justifyLastLine="1"/>
    </xf>
    <xf numFmtId="0" fontId="0" fillId="0" borderId="48" xfId="0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left" indent="1" justifyLastLine="1"/>
    </xf>
    <xf numFmtId="0" fontId="0" fillId="0" borderId="51" xfId="0" applyNumberFormat="1" applyBorder="1" applyAlignment="1">
      <alignment horizontal="right" indent="1" justifyLastLine="1"/>
    </xf>
    <xf numFmtId="0" fontId="0" fillId="0" borderId="51" xfId="0" applyBorder="1" applyAlignment="1">
      <alignment horizontal="right" indent="1" justifyLastLine="1"/>
    </xf>
    <xf numFmtId="0" fontId="0" fillId="0" borderId="51" xfId="0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left" indent="1" justifyLastLine="1"/>
    </xf>
    <xf numFmtId="0" fontId="0" fillId="0" borderId="54" xfId="0" applyNumberFormat="1" applyBorder="1" applyAlignment="1">
      <alignment horizontal="right" indent="1" justifyLastLine="1"/>
    </xf>
    <xf numFmtId="0" fontId="0" fillId="0" borderId="54" xfId="0" applyBorder="1" applyAlignment="1">
      <alignment horizontal="right" indent="1" justifyLastLine="1"/>
    </xf>
    <xf numFmtId="0" fontId="0" fillId="0" borderId="54" xfId="0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left" indent="1" justifyLastLine="1"/>
    </xf>
    <xf numFmtId="0" fontId="0" fillId="0" borderId="57" xfId="0" applyNumberFormat="1" applyBorder="1" applyAlignment="1">
      <alignment horizontal="right" indent="1" justifyLastLine="1"/>
    </xf>
    <xf numFmtId="0" fontId="0" fillId="0" borderId="57" xfId="0" applyBorder="1" applyAlignment="1">
      <alignment horizontal="right" indent="1" justifyLastLine="1"/>
    </xf>
    <xf numFmtId="0" fontId="0" fillId="0" borderId="57" xfId="0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left" indent="1" justifyLastLine="1"/>
    </xf>
    <xf numFmtId="0" fontId="0" fillId="0" borderId="60" xfId="0" applyNumberFormat="1" applyBorder="1" applyAlignment="1">
      <alignment horizontal="right" indent="1" justifyLastLine="1"/>
    </xf>
    <xf numFmtId="0" fontId="0" fillId="0" borderId="60" xfId="0" applyBorder="1" applyAlignment="1">
      <alignment horizontal="right" indent="1" justifyLastLine="1"/>
    </xf>
    <xf numFmtId="0" fontId="0" fillId="0" borderId="60" xfId="0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2" fontId="0" fillId="2" borderId="53" xfId="0" applyNumberFormat="1" applyFill="1" applyBorder="1" applyAlignment="1">
      <alignment horizontal="center"/>
    </xf>
    <xf numFmtId="2" fontId="0" fillId="2" borderId="54" xfId="0" applyNumberFormat="1" applyFill="1" applyBorder="1" applyAlignment="1">
      <alignment horizontal="center"/>
    </xf>
    <xf numFmtId="2" fontId="0" fillId="2" borderId="55" xfId="0" applyNumberFormat="1" applyFill="1" applyBorder="1" applyAlignment="1">
      <alignment horizontal="center"/>
    </xf>
    <xf numFmtId="2" fontId="0" fillId="2" borderId="59" xfId="0" applyNumberFormat="1" applyFill="1" applyBorder="1" applyAlignment="1">
      <alignment horizontal="center"/>
    </xf>
    <xf numFmtId="2" fontId="0" fillId="2" borderId="60" xfId="0" applyNumberFormat="1" applyFill="1" applyBorder="1" applyAlignment="1">
      <alignment horizontal="center"/>
    </xf>
    <xf numFmtId="2" fontId="0" fillId="2" borderId="61" xfId="0" applyNumberFormat="1" applyFill="1" applyBorder="1" applyAlignment="1">
      <alignment horizontal="center"/>
    </xf>
    <xf numFmtId="0" fontId="7" fillId="2" borderId="0" xfId="1" applyFont="1" applyFill="1" applyBorder="1"/>
    <xf numFmtId="10" fontId="0" fillId="3" borderId="54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3" borderId="54" xfId="0" applyNumberFormat="1" applyFill="1" applyBorder="1" applyAlignment="1">
      <alignment horizontal="center" vertical="center"/>
    </xf>
    <xf numFmtId="10" fontId="3" fillId="3" borderId="54" xfId="0" applyNumberFormat="1" applyFont="1" applyFill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 justifyLastLine="1"/>
    </xf>
    <xf numFmtId="165" fontId="0" fillId="0" borderId="52" xfId="0" applyNumberFormat="1" applyBorder="1" applyAlignment="1">
      <alignment horizontal="center" vertical="center" justifyLastLine="1"/>
    </xf>
    <xf numFmtId="165" fontId="0" fillId="0" borderId="55" xfId="0" applyNumberFormat="1" applyBorder="1" applyAlignment="1">
      <alignment horizontal="center" vertical="center" justifyLastLine="1"/>
    </xf>
    <xf numFmtId="165" fontId="0" fillId="0" borderId="58" xfId="0" applyNumberFormat="1" applyBorder="1" applyAlignment="1">
      <alignment horizontal="center" vertical="center" justifyLastLine="1"/>
    </xf>
    <xf numFmtId="165" fontId="0" fillId="0" borderId="61" xfId="0" applyNumberFormat="1" applyBorder="1" applyAlignment="1">
      <alignment horizontal="center" vertical="center" justifyLastLine="1"/>
    </xf>
    <xf numFmtId="165" fontId="0" fillId="0" borderId="21" xfId="0" applyNumberFormat="1" applyBorder="1" applyAlignment="1">
      <alignment horizontal="center" vertical="center" justifyLastLine="1"/>
    </xf>
    <xf numFmtId="165" fontId="0" fillId="0" borderId="23" xfId="0" applyNumberFormat="1" applyBorder="1" applyAlignment="1">
      <alignment horizontal="center" vertical="center" justifyLastLine="1"/>
    </xf>
    <xf numFmtId="165" fontId="0" fillId="0" borderId="26" xfId="0" applyNumberFormat="1" applyBorder="1" applyAlignment="1">
      <alignment horizontal="center" vertical="center" justifyLastLine="1"/>
    </xf>
    <xf numFmtId="165" fontId="0" fillId="0" borderId="16" xfId="0" applyNumberFormat="1" applyBorder="1" applyAlignment="1">
      <alignment horizontal="center" vertical="center" justifyLastLine="1"/>
    </xf>
    <xf numFmtId="0" fontId="3" fillId="0" borderId="0" xfId="0" applyFont="1" applyBorder="1" applyAlignment="1">
      <alignment horizontal="left" vertical="center"/>
    </xf>
    <xf numFmtId="10" fontId="3" fillId="4" borderId="5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10" fontId="0" fillId="4" borderId="54" xfId="14" applyNumberFormat="1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left" vertical="center"/>
    </xf>
    <xf numFmtId="0" fontId="20" fillId="3" borderId="62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62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0" fontId="0" fillId="4" borderId="62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4" fillId="3" borderId="18" xfId="0" applyFont="1" applyFill="1" applyBorder="1" applyAlignment="1">
      <alignment horizontal="left" vertical="center"/>
    </xf>
    <xf numFmtId="0" fontId="20" fillId="3" borderId="54" xfId="0" applyFont="1" applyFill="1" applyBorder="1" applyAlignment="1">
      <alignment horizontal="left"/>
    </xf>
    <xf numFmtId="0" fontId="0" fillId="3" borderId="54" xfId="0" applyFont="1" applyFill="1" applyBorder="1" applyAlignment="1">
      <alignment horizontal="left"/>
    </xf>
    <xf numFmtId="0" fontId="3" fillId="4" borderId="54" xfId="0" applyFont="1" applyFill="1" applyBorder="1" applyAlignment="1">
      <alignment horizontal="left"/>
    </xf>
    <xf numFmtId="49" fontId="6" fillId="0" borderId="19" xfId="1" applyNumberFormat="1" applyFont="1" applyFill="1" applyBorder="1" applyAlignment="1">
      <alignment horizontal="center" vertical="center"/>
    </xf>
    <xf numFmtId="49" fontId="6" fillId="0" borderId="44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4" fontId="18" fillId="0" borderId="34" xfId="7" applyNumberFormat="1" applyFont="1" applyFill="1" applyBorder="1" applyAlignment="1">
      <alignment horizontal="center" vertical="center" wrapText="1"/>
    </xf>
    <xf numFmtId="4" fontId="18" fillId="0" borderId="37" xfId="7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/>
    </xf>
    <xf numFmtId="49" fontId="6" fillId="2" borderId="7" xfId="1" applyNumberFormat="1" applyFont="1" applyFill="1" applyBorder="1" applyAlignment="1">
      <alignment horizontal="center" vertical="center"/>
    </xf>
    <xf numFmtId="49" fontId="6" fillId="2" borderId="39" xfId="1" applyNumberFormat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 wrapText="1"/>
    </xf>
    <xf numFmtId="4" fontId="18" fillId="2" borderId="34" xfId="7" applyNumberFormat="1" applyFont="1" applyFill="1" applyBorder="1" applyAlignment="1">
      <alignment horizontal="center" vertical="center" wrapText="1"/>
    </xf>
    <xf numFmtId="4" fontId="18" fillId="2" borderId="37" xfId="7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39" xfId="1" applyNumberFormat="1" applyFont="1" applyFill="1" applyBorder="1" applyAlignment="1">
      <alignment horizontal="center" vertical="center"/>
    </xf>
    <xf numFmtId="0" fontId="17" fillId="2" borderId="0" xfId="4" applyFont="1" applyFill="1" applyBorder="1" applyAlignment="1">
      <alignment horizontal="left" vertical="center" wrapText="1"/>
    </xf>
    <xf numFmtId="0" fontId="0" fillId="2" borderId="0" xfId="4" applyFont="1" applyFill="1" applyBorder="1" applyAlignment="1">
      <alignment horizontal="left" vertical="center" wrapText="1"/>
    </xf>
    <xf numFmtId="49" fontId="6" fillId="2" borderId="35" xfId="1" applyNumberFormat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0" xfId="1" applyFont="1" applyFill="1"/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</cellXfs>
  <cellStyles count="15">
    <cellStyle name="=C:\WINNT\SYSTEM32\COMMAND.COM" xfId="4"/>
    <cellStyle name="Comma 2" xfId="5"/>
    <cellStyle name="Currency 2" xfId="6"/>
    <cellStyle name="Dziesiętny_PL Opony Remix ver 13_IR" xfId="7"/>
    <cellStyle name="Normal" xfId="0" builtinId="0"/>
    <cellStyle name="Normal 2" xfId="1"/>
    <cellStyle name="Normal 2 2" xfId="8"/>
    <cellStyle name="Normal 2 3" xfId="2"/>
    <cellStyle name="Normal 2 4" xfId="3"/>
    <cellStyle name="Normalny 2" xfId="13"/>
    <cellStyle name="Normalny_04 CAR Lithuania 2007 03 01   {04 CAR Lithuania 2007 03 01.xls}" xfId="9"/>
    <cellStyle name="Normalny_PL Opony Remix ver 13_IR" xfId="10"/>
    <cellStyle name="Percent" xfId="14" builtinId="5"/>
    <cellStyle name="Standard 2" xfId="11"/>
    <cellStyle name="Währung 2" xfId="1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152400</xdr:rowOff>
        </xdr:from>
        <xdr:to>
          <xdr:col>9</xdr:col>
          <xdr:colOff>257175</xdr:colOff>
          <xdr:row>4</xdr:row>
          <xdr:rowOff>38100</xdr:rowOff>
        </xdr:to>
        <xdr:sp macro="" textlink="">
          <xdr:nvSpPr>
            <xdr:cNvPr id="1025" name="Rysunek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345282</xdr:colOff>
      <xdr:row>1</xdr:row>
      <xdr:rowOff>0</xdr:rowOff>
    </xdr:from>
    <xdr:to>
      <xdr:col>8</xdr:col>
      <xdr:colOff>252262</xdr:colOff>
      <xdr:row>3</xdr:row>
      <xdr:rowOff>99383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2" y="190500"/>
          <a:ext cx="1788168" cy="480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511969</xdr:colOff>
      <xdr:row>1</xdr:row>
      <xdr:rowOff>59531</xdr:rowOff>
    </xdr:from>
    <xdr:to>
      <xdr:col>11</xdr:col>
      <xdr:colOff>265378</xdr:colOff>
      <xdr:row>2</xdr:row>
      <xdr:rowOff>178481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9" y="250031"/>
          <a:ext cx="5242190" cy="309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2</xdr:col>
          <xdr:colOff>457200</xdr:colOff>
          <xdr:row>2</xdr:row>
          <xdr:rowOff>161925</xdr:rowOff>
        </xdr:to>
        <xdr:sp macro="" textlink="">
          <xdr:nvSpPr>
            <xdr:cNvPr id="6145" name="Rysunek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93"/>
  <sheetViews>
    <sheetView showGridLines="0" tabSelected="1" zoomScale="80" zoomScaleNormal="80" workbookViewId="0">
      <pane ySplit="15" topLeftCell="A16" activePane="bottomLeft" state="frozen"/>
      <selection activeCell="B17" sqref="B17"/>
      <selection pane="bottomLeft" activeCell="K1" sqref="K1"/>
    </sheetView>
  </sheetViews>
  <sheetFormatPr defaultRowHeight="15" x14ac:dyDescent="0.25"/>
  <cols>
    <col min="1" max="1" width="5.5703125" bestFit="1" customWidth="1"/>
    <col min="2" max="2" width="7.7109375" bestFit="1" customWidth="1"/>
    <col min="3" max="3" width="16.5703125" hidden="1" customWidth="1"/>
    <col min="4" max="4" width="52" hidden="1" customWidth="1"/>
    <col min="5" max="5" width="6.85546875" hidden="1" customWidth="1"/>
    <col min="6" max="6" width="5.28515625" hidden="1" customWidth="1"/>
    <col min="7" max="7" width="5.85546875" hidden="1" customWidth="1"/>
    <col min="8" max="8" width="15" bestFit="1" customWidth="1"/>
    <col min="9" max="9" width="9.85546875" bestFit="1" customWidth="1"/>
    <col min="10" max="10" width="7.5703125" bestFit="1" customWidth="1"/>
    <col min="11" max="11" width="21.7109375" bestFit="1" customWidth="1"/>
    <col min="12" max="12" width="12.140625" bestFit="1" customWidth="1"/>
    <col min="13" max="13" width="6.28515625" bestFit="1" customWidth="1"/>
    <col min="14" max="14" width="24.140625" bestFit="1" customWidth="1"/>
    <col min="15" max="16" width="8.7109375" customWidth="1"/>
    <col min="17" max="17" width="11.7109375" customWidth="1"/>
    <col min="18" max="19" width="13.5703125" style="148" customWidth="1"/>
    <col min="20" max="20" width="12.42578125" style="148" bestFit="1" customWidth="1"/>
    <col min="21" max="21" width="2.5703125" customWidth="1"/>
  </cols>
  <sheetData>
    <row r="2" spans="1:20" x14ac:dyDescent="0.25">
      <c r="N2" s="30" t="s">
        <v>1146</v>
      </c>
    </row>
    <row r="3" spans="1:20" x14ac:dyDescent="0.25">
      <c r="N3" s="56" t="s">
        <v>1365</v>
      </c>
    </row>
    <row r="4" spans="1:20" x14ac:dyDescent="0.25">
      <c r="N4" s="57" t="s">
        <v>1366</v>
      </c>
      <c r="R4" s="162" t="s">
        <v>0</v>
      </c>
      <c r="S4" s="149"/>
      <c r="T4" s="150"/>
    </row>
    <row r="5" spans="1:20" x14ac:dyDescent="0.25">
      <c r="R5" s="166" t="s">
        <v>1351</v>
      </c>
      <c r="S5" s="167"/>
      <c r="T5" s="151">
        <v>0</v>
      </c>
    </row>
    <row r="6" spans="1:20" x14ac:dyDescent="0.25">
      <c r="R6" s="168" t="s">
        <v>1352</v>
      </c>
      <c r="S6" s="169"/>
      <c r="T6" s="151">
        <v>0</v>
      </c>
    </row>
    <row r="7" spans="1:20" x14ac:dyDescent="0.25">
      <c r="B7" s="4" t="s">
        <v>1147</v>
      </c>
      <c r="R7" s="172" t="s">
        <v>1361</v>
      </c>
      <c r="S7" s="173"/>
      <c r="T7" s="152">
        <f>SUM($T$5:$T$6)</f>
        <v>0</v>
      </c>
    </row>
    <row r="8" spans="1:20" x14ac:dyDescent="0.25">
      <c r="B8" s="174" t="s">
        <v>1152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R8" s="170" t="s">
        <v>1353</v>
      </c>
      <c r="S8" s="171"/>
      <c r="T8" s="165">
        <v>0</v>
      </c>
    </row>
    <row r="9" spans="1:20" x14ac:dyDescent="0.25">
      <c r="B9" t="s">
        <v>1153</v>
      </c>
      <c r="Q9" s="1"/>
    </row>
    <row r="10" spans="1:20" x14ac:dyDescent="0.25">
      <c r="B10" t="s">
        <v>1149</v>
      </c>
    </row>
    <row r="11" spans="1:20" x14ac:dyDescent="0.25">
      <c r="B11" t="s">
        <v>1150</v>
      </c>
    </row>
    <row r="12" spans="1:20" x14ac:dyDescent="0.25">
      <c r="B12" s="5" t="s">
        <v>1151</v>
      </c>
    </row>
    <row r="14" spans="1:20" ht="15.75" thickBot="1" x14ac:dyDescent="0.3"/>
    <row r="15" spans="1:20" s="207" customFormat="1" ht="45.75" thickBot="1" x14ac:dyDescent="0.3">
      <c r="B15" s="208" t="s">
        <v>1</v>
      </c>
      <c r="C15" s="164" t="s">
        <v>3</v>
      </c>
      <c r="D15" s="164" t="s">
        <v>4</v>
      </c>
      <c r="E15" s="209" t="s">
        <v>5</v>
      </c>
      <c r="F15" s="164" t="s">
        <v>6</v>
      </c>
      <c r="G15" s="209" t="s">
        <v>7</v>
      </c>
      <c r="H15" s="164" t="s">
        <v>8</v>
      </c>
      <c r="I15" s="164" t="s">
        <v>9</v>
      </c>
      <c r="J15" s="164" t="s">
        <v>10</v>
      </c>
      <c r="K15" s="164" t="s">
        <v>11</v>
      </c>
      <c r="L15" s="164" t="s">
        <v>12</v>
      </c>
      <c r="M15" s="164" t="s">
        <v>13</v>
      </c>
      <c r="N15" s="164" t="s">
        <v>1370</v>
      </c>
      <c r="O15" s="164" t="s">
        <v>14</v>
      </c>
      <c r="P15" s="164" t="s">
        <v>15</v>
      </c>
      <c r="Q15" s="164" t="s">
        <v>16</v>
      </c>
      <c r="R15" s="210" t="s">
        <v>2</v>
      </c>
      <c r="S15" s="210" t="s">
        <v>1369</v>
      </c>
      <c r="T15" s="210" t="s">
        <v>1245</v>
      </c>
    </row>
    <row r="16" spans="1:20" ht="15.75" thickBot="1" x14ac:dyDescent="0.3">
      <c r="A16" s="2" t="s">
        <v>729</v>
      </c>
      <c r="B16" s="112">
        <v>110234</v>
      </c>
      <c r="C16" s="113" t="s">
        <v>164</v>
      </c>
      <c r="D16" s="113" t="s">
        <v>165</v>
      </c>
      <c r="E16" s="114" t="s">
        <v>166</v>
      </c>
      <c r="F16" s="115">
        <v>100</v>
      </c>
      <c r="G16" s="114">
        <v>9</v>
      </c>
      <c r="H16" s="115" t="s">
        <v>167</v>
      </c>
      <c r="I16" s="113" t="s">
        <v>33</v>
      </c>
      <c r="J16" s="113" t="s">
        <v>15</v>
      </c>
      <c r="K16" s="113" t="s">
        <v>148</v>
      </c>
      <c r="L16" s="113" t="s">
        <v>168</v>
      </c>
      <c r="M16" s="116" t="s">
        <v>130</v>
      </c>
      <c r="N16" s="116"/>
      <c r="O16" s="116" t="s">
        <v>75</v>
      </c>
      <c r="P16" s="116" t="s">
        <v>75</v>
      </c>
      <c r="Q16" s="115" t="s">
        <v>75</v>
      </c>
      <c r="R16" s="153">
        <v>13340</v>
      </c>
      <c r="S16" s="153">
        <f>R16*(1-$T$7)</f>
        <v>13340</v>
      </c>
      <c r="T16" s="153">
        <f>S16*(1-$T$8)</f>
        <v>13340</v>
      </c>
    </row>
    <row r="17" spans="1:20" ht="15.75" thickBot="1" x14ac:dyDescent="0.3">
      <c r="A17" s="2" t="s">
        <v>730</v>
      </c>
      <c r="B17" s="112">
        <v>110244</v>
      </c>
      <c r="C17" s="113" t="s">
        <v>169</v>
      </c>
      <c r="D17" s="113" t="s">
        <v>170</v>
      </c>
      <c r="E17" s="114" t="s">
        <v>171</v>
      </c>
      <c r="F17" s="115">
        <v>100</v>
      </c>
      <c r="G17" s="114">
        <v>12</v>
      </c>
      <c r="H17" s="115" t="s">
        <v>172</v>
      </c>
      <c r="I17" s="113" t="s">
        <v>33</v>
      </c>
      <c r="J17" s="113" t="s">
        <v>15</v>
      </c>
      <c r="K17" s="113" t="s">
        <v>148</v>
      </c>
      <c r="L17" s="113" t="s">
        <v>173</v>
      </c>
      <c r="M17" s="116" t="s">
        <v>130</v>
      </c>
      <c r="N17" s="116"/>
      <c r="O17" s="116" t="s">
        <v>26</v>
      </c>
      <c r="P17" s="116" t="s">
        <v>15</v>
      </c>
      <c r="Q17" s="115" t="s">
        <v>123</v>
      </c>
      <c r="R17" s="153">
        <v>10092</v>
      </c>
      <c r="S17" s="153">
        <f t="shared" ref="S17:S80" si="0">R17*(1-$T$7)</f>
        <v>10092</v>
      </c>
      <c r="T17" s="153">
        <f t="shared" ref="T17:T80" si="1">S17*(1-$T$8)</f>
        <v>10092</v>
      </c>
    </row>
    <row r="18" spans="1:20" ht="15.75" thickBot="1" x14ac:dyDescent="0.3">
      <c r="A18" s="2" t="s">
        <v>731</v>
      </c>
      <c r="B18" s="117">
        <v>110164</v>
      </c>
      <c r="C18" s="118" t="s">
        <v>156</v>
      </c>
      <c r="D18" s="118" t="s">
        <v>157</v>
      </c>
      <c r="E18" s="119" t="s">
        <v>158</v>
      </c>
      <c r="F18" s="120">
        <v>100</v>
      </c>
      <c r="G18" s="119">
        <v>15</v>
      </c>
      <c r="H18" s="120" t="s">
        <v>159</v>
      </c>
      <c r="I18" s="118" t="s">
        <v>33</v>
      </c>
      <c r="J18" s="118" t="s">
        <v>15</v>
      </c>
      <c r="K18" s="118" t="s">
        <v>148</v>
      </c>
      <c r="L18" s="118" t="s">
        <v>160</v>
      </c>
      <c r="M18" s="121" t="s">
        <v>130</v>
      </c>
      <c r="N18" s="121"/>
      <c r="O18" s="121" t="s">
        <v>22</v>
      </c>
      <c r="P18" s="121" t="s">
        <v>15</v>
      </c>
      <c r="Q18" s="120" t="s">
        <v>123</v>
      </c>
      <c r="R18" s="154">
        <v>10788</v>
      </c>
      <c r="S18" s="154">
        <f t="shared" si="0"/>
        <v>10788</v>
      </c>
      <c r="T18" s="154">
        <f t="shared" si="1"/>
        <v>10788</v>
      </c>
    </row>
    <row r="19" spans="1:20" ht="15.75" thickBot="1" x14ac:dyDescent="0.3">
      <c r="B19" s="122">
        <v>110130</v>
      </c>
      <c r="C19" s="123" t="s">
        <v>144</v>
      </c>
      <c r="D19" s="123" t="s">
        <v>145</v>
      </c>
      <c r="E19" s="124" t="s">
        <v>146</v>
      </c>
      <c r="F19" s="125">
        <v>100</v>
      </c>
      <c r="G19" s="124">
        <v>15</v>
      </c>
      <c r="H19" s="125" t="s">
        <v>147</v>
      </c>
      <c r="I19" s="123" t="s">
        <v>33</v>
      </c>
      <c r="J19" s="123" t="s">
        <v>15</v>
      </c>
      <c r="K19" s="123" t="s">
        <v>148</v>
      </c>
      <c r="L19" s="123" t="s">
        <v>149</v>
      </c>
      <c r="M19" s="126" t="s">
        <v>130</v>
      </c>
      <c r="N19" s="126"/>
      <c r="O19" s="126" t="s">
        <v>27</v>
      </c>
      <c r="P19" s="126" t="s">
        <v>15</v>
      </c>
      <c r="Q19" s="125" t="s">
        <v>123</v>
      </c>
      <c r="R19" s="155">
        <v>12905</v>
      </c>
      <c r="S19" s="155">
        <f t="shared" si="0"/>
        <v>12905</v>
      </c>
      <c r="T19" s="155">
        <f t="shared" si="1"/>
        <v>12905</v>
      </c>
    </row>
    <row r="20" spans="1:20" ht="15.75" thickBot="1" x14ac:dyDescent="0.3">
      <c r="A20" s="2" t="s">
        <v>732</v>
      </c>
      <c r="B20" s="117">
        <v>866065</v>
      </c>
      <c r="C20" s="118" t="s">
        <v>640</v>
      </c>
      <c r="D20" s="118" t="s">
        <v>641</v>
      </c>
      <c r="E20" s="119" t="s">
        <v>171</v>
      </c>
      <c r="F20" s="120">
        <v>100</v>
      </c>
      <c r="G20" s="119">
        <v>16</v>
      </c>
      <c r="H20" s="120" t="s">
        <v>642</v>
      </c>
      <c r="I20" s="118" t="s">
        <v>188</v>
      </c>
      <c r="J20" s="118" t="s">
        <v>34</v>
      </c>
      <c r="K20" s="118" t="s">
        <v>643</v>
      </c>
      <c r="L20" s="118" t="s">
        <v>644</v>
      </c>
      <c r="M20" s="121" t="s">
        <v>25</v>
      </c>
      <c r="N20" s="121" t="s">
        <v>58</v>
      </c>
      <c r="O20" s="121" t="s">
        <v>26</v>
      </c>
      <c r="P20" s="121" t="s">
        <v>27</v>
      </c>
      <c r="Q20" s="120" t="s">
        <v>101</v>
      </c>
      <c r="R20" s="154">
        <v>8961</v>
      </c>
      <c r="S20" s="154">
        <f t="shared" si="0"/>
        <v>8961</v>
      </c>
      <c r="T20" s="154">
        <f t="shared" si="1"/>
        <v>8961</v>
      </c>
    </row>
    <row r="21" spans="1:20" x14ac:dyDescent="0.25">
      <c r="B21" s="127">
        <v>574848</v>
      </c>
      <c r="C21" s="128" t="s">
        <v>539</v>
      </c>
      <c r="D21" s="128" t="s">
        <v>540</v>
      </c>
      <c r="E21" s="129" t="s">
        <v>158</v>
      </c>
      <c r="F21" s="130">
        <v>100</v>
      </c>
      <c r="G21" s="129">
        <v>16</v>
      </c>
      <c r="H21" s="130" t="s">
        <v>187</v>
      </c>
      <c r="I21" s="128" t="s">
        <v>153</v>
      </c>
      <c r="J21" s="128" t="s">
        <v>34</v>
      </c>
      <c r="K21" s="128" t="s">
        <v>541</v>
      </c>
      <c r="L21" s="128" t="s">
        <v>542</v>
      </c>
      <c r="M21" s="131" t="s">
        <v>25</v>
      </c>
      <c r="N21" s="131" t="s">
        <v>1247</v>
      </c>
      <c r="O21" s="131" t="s">
        <v>75</v>
      </c>
      <c r="P21" s="131" t="s">
        <v>75</v>
      </c>
      <c r="Q21" s="130" t="s">
        <v>75</v>
      </c>
      <c r="R21" s="156">
        <v>6757</v>
      </c>
      <c r="S21" s="156">
        <f t="shared" si="0"/>
        <v>6757</v>
      </c>
      <c r="T21" s="156">
        <f t="shared" si="1"/>
        <v>6757</v>
      </c>
    </row>
    <row r="22" spans="1:20" x14ac:dyDescent="0.25">
      <c r="B22" s="127">
        <v>110513</v>
      </c>
      <c r="C22" s="128" t="s">
        <v>185</v>
      </c>
      <c r="D22" s="128" t="s">
        <v>186</v>
      </c>
      <c r="E22" s="129" t="s">
        <v>158</v>
      </c>
      <c r="F22" s="130">
        <v>100</v>
      </c>
      <c r="G22" s="129">
        <v>16</v>
      </c>
      <c r="H22" s="130" t="s">
        <v>187</v>
      </c>
      <c r="I22" s="128" t="s">
        <v>188</v>
      </c>
      <c r="J22" s="128" t="s">
        <v>34</v>
      </c>
      <c r="K22" s="128" t="s">
        <v>189</v>
      </c>
      <c r="L22" s="128" t="s">
        <v>190</v>
      </c>
      <c r="M22" s="131" t="s">
        <v>25</v>
      </c>
      <c r="N22" s="131"/>
      <c r="O22" s="131" t="s">
        <v>26</v>
      </c>
      <c r="P22" s="131" t="s">
        <v>15</v>
      </c>
      <c r="Q22" s="130" t="s">
        <v>67</v>
      </c>
      <c r="R22" s="156">
        <v>12731</v>
      </c>
      <c r="S22" s="156">
        <f t="shared" si="0"/>
        <v>12731</v>
      </c>
      <c r="T22" s="156">
        <f t="shared" si="1"/>
        <v>12731</v>
      </c>
    </row>
    <row r="23" spans="1:20" x14ac:dyDescent="0.25">
      <c r="B23" s="127">
        <v>992291</v>
      </c>
      <c r="C23" s="128" t="s">
        <v>695</v>
      </c>
      <c r="D23" s="128" t="s">
        <v>696</v>
      </c>
      <c r="E23" s="129" t="s">
        <v>146</v>
      </c>
      <c r="F23" s="130">
        <v>100</v>
      </c>
      <c r="G23" s="129">
        <v>16</v>
      </c>
      <c r="H23" s="130" t="s">
        <v>697</v>
      </c>
      <c r="I23" s="128" t="s">
        <v>188</v>
      </c>
      <c r="J23" s="128" t="s">
        <v>34</v>
      </c>
      <c r="K23" s="128" t="s">
        <v>643</v>
      </c>
      <c r="L23" s="128" t="s">
        <v>698</v>
      </c>
      <c r="M23" s="131" t="s">
        <v>130</v>
      </c>
      <c r="N23" s="131" t="s">
        <v>58</v>
      </c>
      <c r="O23" s="131" t="s">
        <v>22</v>
      </c>
      <c r="P23" s="131" t="s">
        <v>27</v>
      </c>
      <c r="Q23" s="130" t="s">
        <v>101</v>
      </c>
      <c r="R23" s="156">
        <v>15544</v>
      </c>
      <c r="S23" s="156">
        <f t="shared" si="0"/>
        <v>15544</v>
      </c>
      <c r="T23" s="156">
        <f t="shared" si="1"/>
        <v>15544</v>
      </c>
    </row>
    <row r="24" spans="1:20" x14ac:dyDescent="0.25">
      <c r="B24" s="127">
        <v>109142</v>
      </c>
      <c r="C24" s="128" t="s">
        <v>1248</v>
      </c>
      <c r="D24" s="128" t="s">
        <v>1249</v>
      </c>
      <c r="E24" s="129" t="s">
        <v>250</v>
      </c>
      <c r="F24" s="130">
        <v>100</v>
      </c>
      <c r="G24" s="129">
        <v>16</v>
      </c>
      <c r="H24" s="130" t="s">
        <v>1250</v>
      </c>
      <c r="I24" s="128" t="s">
        <v>153</v>
      </c>
      <c r="J24" s="128" t="s">
        <v>34</v>
      </c>
      <c r="K24" s="128" t="s">
        <v>154</v>
      </c>
      <c r="L24" s="128" t="s">
        <v>1251</v>
      </c>
      <c r="M24" s="131" t="s">
        <v>25</v>
      </c>
      <c r="N24" s="131" t="s">
        <v>1247</v>
      </c>
      <c r="O24" s="131" t="s">
        <v>75</v>
      </c>
      <c r="P24" s="131" t="s">
        <v>75</v>
      </c>
      <c r="Q24" s="130" t="s">
        <v>75</v>
      </c>
      <c r="R24" s="156">
        <v>31320</v>
      </c>
      <c r="S24" s="156">
        <f t="shared" si="0"/>
        <v>31320</v>
      </c>
      <c r="T24" s="156">
        <f t="shared" si="1"/>
        <v>31320</v>
      </c>
    </row>
    <row r="25" spans="1:20" x14ac:dyDescent="0.25">
      <c r="B25" s="127">
        <v>109683</v>
      </c>
      <c r="C25" s="128" t="s">
        <v>1252</v>
      </c>
      <c r="D25" s="128" t="s">
        <v>1253</v>
      </c>
      <c r="E25" s="129" t="s">
        <v>727</v>
      </c>
      <c r="F25" s="130">
        <v>85</v>
      </c>
      <c r="G25" s="129">
        <v>16</v>
      </c>
      <c r="H25" s="130" t="s">
        <v>1254</v>
      </c>
      <c r="I25" s="128" t="s">
        <v>153</v>
      </c>
      <c r="J25" s="128" t="s">
        <v>34</v>
      </c>
      <c r="K25" s="128" t="s">
        <v>1255</v>
      </c>
      <c r="L25" s="128" t="s">
        <v>1256</v>
      </c>
      <c r="M25" s="131" t="s">
        <v>25</v>
      </c>
      <c r="N25" s="131" t="s">
        <v>1247</v>
      </c>
      <c r="O25" s="131" t="s">
        <v>75</v>
      </c>
      <c r="P25" s="131" t="s">
        <v>75</v>
      </c>
      <c r="Q25" s="130" t="s">
        <v>75</v>
      </c>
      <c r="R25" s="156">
        <v>42050</v>
      </c>
      <c r="S25" s="156">
        <f t="shared" si="0"/>
        <v>42050</v>
      </c>
      <c r="T25" s="156">
        <f t="shared" si="1"/>
        <v>42050</v>
      </c>
    </row>
    <row r="26" spans="1:20" x14ac:dyDescent="0.25">
      <c r="B26" s="127">
        <v>881538</v>
      </c>
      <c r="C26" s="128" t="s">
        <v>1257</v>
      </c>
      <c r="D26" s="128" t="s">
        <v>1258</v>
      </c>
      <c r="E26" s="129" t="s">
        <v>727</v>
      </c>
      <c r="F26" s="130">
        <v>85</v>
      </c>
      <c r="G26" s="129">
        <v>16</v>
      </c>
      <c r="H26" s="130" t="s">
        <v>1254</v>
      </c>
      <c r="I26" s="128" t="s">
        <v>153</v>
      </c>
      <c r="J26" s="128" t="s">
        <v>34</v>
      </c>
      <c r="K26" s="128" t="s">
        <v>1259</v>
      </c>
      <c r="L26" s="128" t="s">
        <v>1260</v>
      </c>
      <c r="M26" s="131" t="s">
        <v>25</v>
      </c>
      <c r="N26" s="131" t="s">
        <v>1247</v>
      </c>
      <c r="O26" s="131" t="s">
        <v>75</v>
      </c>
      <c r="P26" s="131" t="s">
        <v>75</v>
      </c>
      <c r="Q26" s="130" t="s">
        <v>75</v>
      </c>
      <c r="R26" s="156">
        <v>43065</v>
      </c>
      <c r="S26" s="156">
        <f t="shared" si="0"/>
        <v>43065</v>
      </c>
      <c r="T26" s="156">
        <f t="shared" si="1"/>
        <v>43065</v>
      </c>
    </row>
    <row r="27" spans="1:20" ht="15.75" thickBot="1" x14ac:dyDescent="0.3">
      <c r="B27" s="122">
        <v>110650</v>
      </c>
      <c r="C27" s="123" t="s">
        <v>1261</v>
      </c>
      <c r="D27" s="123" t="s">
        <v>1262</v>
      </c>
      <c r="E27" s="124" t="s">
        <v>1263</v>
      </c>
      <c r="F27" s="125">
        <v>100</v>
      </c>
      <c r="G27" s="124">
        <v>16</v>
      </c>
      <c r="H27" s="125" t="s">
        <v>1264</v>
      </c>
      <c r="I27" s="123" t="s">
        <v>153</v>
      </c>
      <c r="J27" s="123" t="s">
        <v>34</v>
      </c>
      <c r="K27" s="123" t="s">
        <v>154</v>
      </c>
      <c r="L27" s="123" t="s">
        <v>1265</v>
      </c>
      <c r="M27" s="126" t="s">
        <v>25</v>
      </c>
      <c r="N27" s="126" t="s">
        <v>1247</v>
      </c>
      <c r="O27" s="126" t="s">
        <v>75</v>
      </c>
      <c r="P27" s="126" t="s">
        <v>75</v>
      </c>
      <c r="Q27" s="125" t="s">
        <v>75</v>
      </c>
      <c r="R27" s="155">
        <v>18473</v>
      </c>
      <c r="S27" s="155">
        <f t="shared" si="0"/>
        <v>18473</v>
      </c>
      <c r="T27" s="155">
        <f t="shared" si="1"/>
        <v>18473</v>
      </c>
    </row>
    <row r="28" spans="1:20" ht="15.75" thickBot="1" x14ac:dyDescent="0.3">
      <c r="A28" s="2" t="s">
        <v>733</v>
      </c>
      <c r="B28" s="117">
        <v>116111</v>
      </c>
      <c r="C28" s="118" t="s">
        <v>293</v>
      </c>
      <c r="D28" s="118" t="s">
        <v>294</v>
      </c>
      <c r="E28" s="119" t="s">
        <v>704</v>
      </c>
      <c r="F28" s="120">
        <v>90</v>
      </c>
      <c r="G28" s="119" t="s">
        <v>701</v>
      </c>
      <c r="H28" s="120" t="s">
        <v>255</v>
      </c>
      <c r="I28" s="118" t="s">
        <v>21</v>
      </c>
      <c r="J28" s="118" t="s">
        <v>34</v>
      </c>
      <c r="K28" s="118" t="s">
        <v>121</v>
      </c>
      <c r="L28" s="118" t="s">
        <v>295</v>
      </c>
      <c r="M28" s="121" t="s">
        <v>25</v>
      </c>
      <c r="N28" s="121"/>
      <c r="O28" s="121" t="s">
        <v>26</v>
      </c>
      <c r="P28" s="121" t="s">
        <v>27</v>
      </c>
      <c r="Q28" s="120" t="s">
        <v>123</v>
      </c>
      <c r="R28" s="154">
        <v>6902</v>
      </c>
      <c r="S28" s="154">
        <f t="shared" si="0"/>
        <v>6902</v>
      </c>
      <c r="T28" s="154">
        <f t="shared" si="1"/>
        <v>6902</v>
      </c>
    </row>
    <row r="29" spans="1:20" x14ac:dyDescent="0.25">
      <c r="B29" s="127">
        <v>116115</v>
      </c>
      <c r="C29" s="128" t="s">
        <v>296</v>
      </c>
      <c r="D29" s="128" t="s">
        <v>297</v>
      </c>
      <c r="E29" s="129" t="s">
        <v>704</v>
      </c>
      <c r="F29" s="130">
        <v>90</v>
      </c>
      <c r="G29" s="129" t="s">
        <v>701</v>
      </c>
      <c r="H29" s="130" t="s">
        <v>255</v>
      </c>
      <c r="I29" s="128" t="s">
        <v>21</v>
      </c>
      <c r="J29" s="128" t="s">
        <v>22</v>
      </c>
      <c r="K29" s="128" t="s">
        <v>134</v>
      </c>
      <c r="L29" s="128" t="s">
        <v>295</v>
      </c>
      <c r="M29" s="131" t="s">
        <v>25</v>
      </c>
      <c r="N29" s="131" t="s">
        <v>58</v>
      </c>
      <c r="O29" s="131" t="s">
        <v>14</v>
      </c>
      <c r="P29" s="131" t="s">
        <v>27</v>
      </c>
      <c r="Q29" s="130" t="s">
        <v>63</v>
      </c>
      <c r="R29" s="156">
        <v>7163</v>
      </c>
      <c r="S29" s="156">
        <f t="shared" si="0"/>
        <v>7163</v>
      </c>
      <c r="T29" s="156">
        <f t="shared" si="1"/>
        <v>7163</v>
      </c>
    </row>
    <row r="30" spans="1:20" x14ac:dyDescent="0.25">
      <c r="B30" s="127">
        <v>110939</v>
      </c>
      <c r="C30" s="128" t="s">
        <v>231</v>
      </c>
      <c r="D30" s="128" t="s">
        <v>232</v>
      </c>
      <c r="E30" s="129" t="s">
        <v>705</v>
      </c>
      <c r="F30" s="130">
        <v>90</v>
      </c>
      <c r="G30" s="129" t="s">
        <v>701</v>
      </c>
      <c r="H30" s="130" t="s">
        <v>133</v>
      </c>
      <c r="I30" s="128" t="s">
        <v>33</v>
      </c>
      <c r="J30" s="128" t="s">
        <v>15</v>
      </c>
      <c r="K30" s="128" t="s">
        <v>180</v>
      </c>
      <c r="L30" s="128" t="s">
        <v>56</v>
      </c>
      <c r="M30" s="131" t="s">
        <v>25</v>
      </c>
      <c r="N30" s="131"/>
      <c r="O30" s="131" t="s">
        <v>27</v>
      </c>
      <c r="P30" s="131" t="s">
        <v>15</v>
      </c>
      <c r="Q30" s="130" t="s">
        <v>57</v>
      </c>
      <c r="R30" s="156">
        <v>11745</v>
      </c>
      <c r="S30" s="156">
        <f t="shared" si="0"/>
        <v>11745</v>
      </c>
      <c r="T30" s="156">
        <f t="shared" si="1"/>
        <v>11745</v>
      </c>
    </row>
    <row r="31" spans="1:20" x14ac:dyDescent="0.25">
      <c r="B31" s="127">
        <v>109890</v>
      </c>
      <c r="C31" s="128" t="s">
        <v>136</v>
      </c>
      <c r="D31" s="128" t="s">
        <v>137</v>
      </c>
      <c r="E31" s="129" t="s">
        <v>705</v>
      </c>
      <c r="F31" s="130">
        <v>90</v>
      </c>
      <c r="G31" s="129" t="s">
        <v>701</v>
      </c>
      <c r="H31" s="130" t="s">
        <v>133</v>
      </c>
      <c r="I31" s="128" t="s">
        <v>21</v>
      </c>
      <c r="J31" s="128" t="s">
        <v>34</v>
      </c>
      <c r="K31" s="128" t="s">
        <v>138</v>
      </c>
      <c r="L31" s="128" t="s">
        <v>135</v>
      </c>
      <c r="M31" s="131" t="s">
        <v>25</v>
      </c>
      <c r="N31" s="131"/>
      <c r="O31" s="131" t="s">
        <v>22</v>
      </c>
      <c r="P31" s="131" t="s">
        <v>27</v>
      </c>
      <c r="Q31" s="130" t="s">
        <v>67</v>
      </c>
      <c r="R31" s="156">
        <v>12383</v>
      </c>
      <c r="S31" s="156">
        <f t="shared" si="0"/>
        <v>12383</v>
      </c>
      <c r="T31" s="156">
        <f t="shared" si="1"/>
        <v>12383</v>
      </c>
    </row>
    <row r="32" spans="1:20" x14ac:dyDescent="0.25">
      <c r="B32" s="127">
        <v>109693</v>
      </c>
      <c r="C32" s="128" t="s">
        <v>131</v>
      </c>
      <c r="D32" s="128" t="s">
        <v>132</v>
      </c>
      <c r="E32" s="129" t="s">
        <v>705</v>
      </c>
      <c r="F32" s="130">
        <v>90</v>
      </c>
      <c r="G32" s="129" t="s">
        <v>701</v>
      </c>
      <c r="H32" s="130" t="s">
        <v>133</v>
      </c>
      <c r="I32" s="128" t="s">
        <v>21</v>
      </c>
      <c r="J32" s="128" t="s">
        <v>22</v>
      </c>
      <c r="K32" s="128" t="s">
        <v>134</v>
      </c>
      <c r="L32" s="128" t="s">
        <v>135</v>
      </c>
      <c r="M32" s="131" t="s">
        <v>25</v>
      </c>
      <c r="N32" s="131" t="s">
        <v>58</v>
      </c>
      <c r="O32" s="131" t="s">
        <v>26</v>
      </c>
      <c r="P32" s="131" t="s">
        <v>27</v>
      </c>
      <c r="Q32" s="130" t="s">
        <v>63</v>
      </c>
      <c r="R32" s="156">
        <v>13427</v>
      </c>
      <c r="S32" s="156">
        <f t="shared" si="0"/>
        <v>13427</v>
      </c>
      <c r="T32" s="156">
        <f t="shared" si="1"/>
        <v>13427</v>
      </c>
    </row>
    <row r="33" spans="2:20" x14ac:dyDescent="0.25">
      <c r="B33" s="127">
        <v>109481</v>
      </c>
      <c r="C33" s="128" t="s">
        <v>119</v>
      </c>
      <c r="D33" s="128" t="s">
        <v>120</v>
      </c>
      <c r="E33" s="129" t="s">
        <v>706</v>
      </c>
      <c r="F33" s="130">
        <v>90</v>
      </c>
      <c r="G33" s="129" t="s">
        <v>701</v>
      </c>
      <c r="H33" s="130" t="s">
        <v>1355</v>
      </c>
      <c r="I33" s="128" t="s">
        <v>21</v>
      </c>
      <c r="J33" s="128" t="s">
        <v>34</v>
      </c>
      <c r="K33" s="128" t="s">
        <v>121</v>
      </c>
      <c r="L33" s="128" t="s">
        <v>122</v>
      </c>
      <c r="M33" s="131" t="s">
        <v>25</v>
      </c>
      <c r="N33" s="131"/>
      <c r="O33" s="131" t="s">
        <v>22</v>
      </c>
      <c r="P33" s="131" t="s">
        <v>27</v>
      </c>
      <c r="Q33" s="130" t="s">
        <v>123</v>
      </c>
      <c r="R33" s="156">
        <v>13340</v>
      </c>
      <c r="S33" s="156">
        <f t="shared" si="0"/>
        <v>13340</v>
      </c>
      <c r="T33" s="156">
        <f t="shared" si="1"/>
        <v>13340</v>
      </c>
    </row>
    <row r="34" spans="2:20" x14ac:dyDescent="0.25">
      <c r="B34" s="127">
        <v>228960</v>
      </c>
      <c r="C34" s="128" t="s">
        <v>375</v>
      </c>
      <c r="D34" s="128" t="s">
        <v>376</v>
      </c>
      <c r="E34" s="129" t="s">
        <v>707</v>
      </c>
      <c r="F34" s="130">
        <v>75</v>
      </c>
      <c r="G34" s="129" t="s">
        <v>701</v>
      </c>
      <c r="H34" s="130" t="s">
        <v>65</v>
      </c>
      <c r="I34" s="128" t="s">
        <v>21</v>
      </c>
      <c r="J34" s="128" t="s">
        <v>34</v>
      </c>
      <c r="K34" s="128" t="s">
        <v>377</v>
      </c>
      <c r="L34" s="128" t="s">
        <v>66</v>
      </c>
      <c r="M34" s="131" t="s">
        <v>25</v>
      </c>
      <c r="N34" s="131"/>
      <c r="O34" s="131" t="s">
        <v>22</v>
      </c>
      <c r="P34" s="131" t="s">
        <v>15</v>
      </c>
      <c r="Q34" s="130" t="s">
        <v>57</v>
      </c>
      <c r="R34" s="156">
        <v>9454</v>
      </c>
      <c r="S34" s="156">
        <f t="shared" si="0"/>
        <v>9454</v>
      </c>
      <c r="T34" s="156">
        <f t="shared" si="1"/>
        <v>9454</v>
      </c>
    </row>
    <row r="35" spans="2:20" x14ac:dyDescent="0.25">
      <c r="B35" s="127">
        <v>654517</v>
      </c>
      <c r="C35" s="128" t="s">
        <v>564</v>
      </c>
      <c r="D35" s="128" t="s">
        <v>565</v>
      </c>
      <c r="E35" s="129" t="s">
        <v>707</v>
      </c>
      <c r="F35" s="130">
        <v>75</v>
      </c>
      <c r="G35" s="129" t="s">
        <v>701</v>
      </c>
      <c r="H35" s="130" t="s">
        <v>65</v>
      </c>
      <c r="I35" s="128" t="s">
        <v>21</v>
      </c>
      <c r="J35" s="128" t="s">
        <v>34</v>
      </c>
      <c r="K35" s="128" t="s">
        <v>204</v>
      </c>
      <c r="L35" s="128" t="s">
        <v>66</v>
      </c>
      <c r="M35" s="131" t="s">
        <v>25</v>
      </c>
      <c r="N35" s="131"/>
      <c r="O35" s="131" t="s">
        <v>26</v>
      </c>
      <c r="P35" s="131" t="s">
        <v>27</v>
      </c>
      <c r="Q35" s="130" t="s">
        <v>101</v>
      </c>
      <c r="R35" s="156">
        <v>9454</v>
      </c>
      <c r="S35" s="156">
        <f t="shared" si="0"/>
        <v>9454</v>
      </c>
      <c r="T35" s="156">
        <f t="shared" si="1"/>
        <v>9454</v>
      </c>
    </row>
    <row r="36" spans="2:20" x14ac:dyDescent="0.25">
      <c r="B36" s="127">
        <v>575029</v>
      </c>
      <c r="C36" s="128" t="s">
        <v>543</v>
      </c>
      <c r="D36" s="128" t="s">
        <v>544</v>
      </c>
      <c r="E36" s="129" t="s">
        <v>707</v>
      </c>
      <c r="F36" s="130">
        <v>75</v>
      </c>
      <c r="G36" s="129" t="s">
        <v>701</v>
      </c>
      <c r="H36" s="130" t="s">
        <v>65</v>
      </c>
      <c r="I36" s="128" t="s">
        <v>21</v>
      </c>
      <c r="J36" s="128" t="s">
        <v>22</v>
      </c>
      <c r="K36" s="128" t="s">
        <v>207</v>
      </c>
      <c r="L36" s="128" t="s">
        <v>66</v>
      </c>
      <c r="M36" s="131" t="s">
        <v>25</v>
      </c>
      <c r="N36" s="131" t="s">
        <v>29</v>
      </c>
      <c r="O36" s="131" t="s">
        <v>26</v>
      </c>
      <c r="P36" s="131" t="s">
        <v>27</v>
      </c>
      <c r="Q36" s="130" t="s">
        <v>81</v>
      </c>
      <c r="R36" s="156">
        <v>9454</v>
      </c>
      <c r="S36" s="156">
        <f t="shared" si="0"/>
        <v>9454</v>
      </c>
      <c r="T36" s="156">
        <f t="shared" si="1"/>
        <v>9454</v>
      </c>
    </row>
    <row r="37" spans="2:20" x14ac:dyDescent="0.25">
      <c r="B37" s="127">
        <v>980870</v>
      </c>
      <c r="C37" s="128" t="s">
        <v>687</v>
      </c>
      <c r="D37" s="128" t="s">
        <v>688</v>
      </c>
      <c r="E37" s="129" t="s">
        <v>707</v>
      </c>
      <c r="F37" s="130">
        <v>65</v>
      </c>
      <c r="G37" s="129" t="s">
        <v>701</v>
      </c>
      <c r="H37" s="130" t="s">
        <v>689</v>
      </c>
      <c r="I37" s="128" t="s">
        <v>33</v>
      </c>
      <c r="J37" s="128" t="s">
        <v>15</v>
      </c>
      <c r="K37" s="128" t="s">
        <v>634</v>
      </c>
      <c r="L37" s="128" t="s">
        <v>690</v>
      </c>
      <c r="M37" s="131" t="s">
        <v>25</v>
      </c>
      <c r="N37" s="131"/>
      <c r="O37" s="131" t="s">
        <v>27</v>
      </c>
      <c r="P37" s="131" t="s">
        <v>15</v>
      </c>
      <c r="Q37" s="130" t="s">
        <v>57</v>
      </c>
      <c r="R37" s="156">
        <v>10150</v>
      </c>
      <c r="S37" s="156">
        <f t="shared" si="0"/>
        <v>10150</v>
      </c>
      <c r="T37" s="156">
        <f t="shared" si="1"/>
        <v>10150</v>
      </c>
    </row>
    <row r="38" spans="2:20" x14ac:dyDescent="0.25">
      <c r="B38" s="127">
        <v>430603</v>
      </c>
      <c r="C38" s="128" t="s">
        <v>469</v>
      </c>
      <c r="D38" s="128" t="s">
        <v>470</v>
      </c>
      <c r="E38" s="129" t="s">
        <v>708</v>
      </c>
      <c r="F38" s="130">
        <v>75</v>
      </c>
      <c r="G38" s="129" t="s">
        <v>701</v>
      </c>
      <c r="H38" s="130" t="s">
        <v>76</v>
      </c>
      <c r="I38" s="128" t="s">
        <v>92</v>
      </c>
      <c r="J38" s="128" t="s">
        <v>15</v>
      </c>
      <c r="K38" s="128" t="s">
        <v>418</v>
      </c>
      <c r="L38" s="128" t="s">
        <v>77</v>
      </c>
      <c r="M38" s="131" t="s">
        <v>25</v>
      </c>
      <c r="N38" s="131"/>
      <c r="O38" s="131" t="s">
        <v>15</v>
      </c>
      <c r="P38" s="131" t="s">
        <v>15</v>
      </c>
      <c r="Q38" s="130" t="s">
        <v>101</v>
      </c>
      <c r="R38" s="156">
        <v>9657</v>
      </c>
      <c r="S38" s="156">
        <f t="shared" si="0"/>
        <v>9657</v>
      </c>
      <c r="T38" s="156">
        <f t="shared" si="1"/>
        <v>9657</v>
      </c>
    </row>
    <row r="39" spans="2:20" x14ac:dyDescent="0.25">
      <c r="B39" s="127">
        <v>139124</v>
      </c>
      <c r="C39" s="128" t="s">
        <v>307</v>
      </c>
      <c r="D39" s="128" t="s">
        <v>308</v>
      </c>
      <c r="E39" s="129" t="s">
        <v>708</v>
      </c>
      <c r="F39" s="130">
        <v>75</v>
      </c>
      <c r="G39" s="129" t="s">
        <v>701</v>
      </c>
      <c r="H39" s="130" t="s">
        <v>76</v>
      </c>
      <c r="I39" s="128" t="s">
        <v>33</v>
      </c>
      <c r="J39" s="128" t="s">
        <v>15</v>
      </c>
      <c r="K39" s="128" t="s">
        <v>55</v>
      </c>
      <c r="L39" s="128" t="s">
        <v>77</v>
      </c>
      <c r="M39" s="131" t="s">
        <v>25</v>
      </c>
      <c r="N39" s="131"/>
      <c r="O39" s="131" t="s">
        <v>22</v>
      </c>
      <c r="P39" s="131" t="s">
        <v>15</v>
      </c>
      <c r="Q39" s="130" t="s">
        <v>57</v>
      </c>
      <c r="R39" s="156">
        <v>9657</v>
      </c>
      <c r="S39" s="156">
        <f t="shared" si="0"/>
        <v>9657</v>
      </c>
      <c r="T39" s="156">
        <f t="shared" si="1"/>
        <v>9657</v>
      </c>
    </row>
    <row r="40" spans="2:20" x14ac:dyDescent="0.25">
      <c r="B40" s="127">
        <v>188448</v>
      </c>
      <c r="C40" s="128" t="s">
        <v>346</v>
      </c>
      <c r="D40" s="128" t="s">
        <v>347</v>
      </c>
      <c r="E40" s="129" t="s">
        <v>708</v>
      </c>
      <c r="F40" s="130">
        <v>75</v>
      </c>
      <c r="G40" s="129" t="s">
        <v>701</v>
      </c>
      <c r="H40" s="130" t="s">
        <v>76</v>
      </c>
      <c r="I40" s="128" t="s">
        <v>21</v>
      </c>
      <c r="J40" s="128" t="s">
        <v>34</v>
      </c>
      <c r="K40" s="128" t="s">
        <v>342</v>
      </c>
      <c r="L40" s="128" t="s">
        <v>309</v>
      </c>
      <c r="M40" s="131" t="s">
        <v>25</v>
      </c>
      <c r="N40" s="131" t="s">
        <v>29</v>
      </c>
      <c r="O40" s="131" t="s">
        <v>22</v>
      </c>
      <c r="P40" s="131" t="s">
        <v>15</v>
      </c>
      <c r="Q40" s="130" t="s">
        <v>101</v>
      </c>
      <c r="R40" s="156">
        <v>8439</v>
      </c>
      <c r="S40" s="156">
        <f t="shared" si="0"/>
        <v>8439</v>
      </c>
      <c r="T40" s="156">
        <f t="shared" si="1"/>
        <v>8439</v>
      </c>
    </row>
    <row r="41" spans="2:20" x14ac:dyDescent="0.25">
      <c r="B41" s="127">
        <v>346637</v>
      </c>
      <c r="C41" s="128" t="s">
        <v>430</v>
      </c>
      <c r="D41" s="128" t="s">
        <v>431</v>
      </c>
      <c r="E41" s="129" t="s">
        <v>708</v>
      </c>
      <c r="F41" s="130">
        <v>75</v>
      </c>
      <c r="G41" s="129" t="s">
        <v>701</v>
      </c>
      <c r="H41" s="130" t="s">
        <v>76</v>
      </c>
      <c r="I41" s="128" t="s">
        <v>21</v>
      </c>
      <c r="J41" s="128" t="s">
        <v>22</v>
      </c>
      <c r="K41" s="128" t="s">
        <v>345</v>
      </c>
      <c r="L41" s="128" t="s">
        <v>309</v>
      </c>
      <c r="M41" s="131" t="s">
        <v>25</v>
      </c>
      <c r="N41" s="131" t="s">
        <v>29</v>
      </c>
      <c r="O41" s="131" t="s">
        <v>22</v>
      </c>
      <c r="P41" s="131" t="s">
        <v>27</v>
      </c>
      <c r="Q41" s="130" t="s">
        <v>67</v>
      </c>
      <c r="R41" s="156">
        <v>8439</v>
      </c>
      <c r="S41" s="156">
        <f t="shared" si="0"/>
        <v>8439</v>
      </c>
      <c r="T41" s="156">
        <f t="shared" si="1"/>
        <v>8439</v>
      </c>
    </row>
    <row r="42" spans="2:20" x14ac:dyDescent="0.25">
      <c r="B42" s="127">
        <v>831758</v>
      </c>
      <c r="C42" s="128" t="s">
        <v>626</v>
      </c>
      <c r="D42" s="128" t="s">
        <v>627</v>
      </c>
      <c r="E42" s="129" t="s">
        <v>709</v>
      </c>
      <c r="F42" s="130">
        <v>75</v>
      </c>
      <c r="G42" s="129" t="s">
        <v>701</v>
      </c>
      <c r="H42" s="130" t="s">
        <v>372</v>
      </c>
      <c r="I42" s="128" t="s">
        <v>21</v>
      </c>
      <c r="J42" s="128" t="s">
        <v>34</v>
      </c>
      <c r="K42" s="128" t="s">
        <v>342</v>
      </c>
      <c r="L42" s="128" t="s">
        <v>374</v>
      </c>
      <c r="M42" s="131" t="s">
        <v>25</v>
      </c>
      <c r="N42" s="131" t="s">
        <v>29</v>
      </c>
      <c r="O42" s="131" t="s">
        <v>22</v>
      </c>
      <c r="P42" s="131" t="s">
        <v>15</v>
      </c>
      <c r="Q42" s="130" t="s">
        <v>101</v>
      </c>
      <c r="R42" s="156">
        <v>10556</v>
      </c>
      <c r="S42" s="156">
        <f t="shared" si="0"/>
        <v>10556</v>
      </c>
      <c r="T42" s="156">
        <f t="shared" si="1"/>
        <v>10556</v>
      </c>
    </row>
    <row r="43" spans="2:20" x14ac:dyDescent="0.25">
      <c r="B43" s="127">
        <v>744200</v>
      </c>
      <c r="C43" s="128" t="s">
        <v>596</v>
      </c>
      <c r="D43" s="128" t="s">
        <v>597</v>
      </c>
      <c r="E43" s="129" t="s">
        <v>709</v>
      </c>
      <c r="F43" s="130">
        <v>75</v>
      </c>
      <c r="G43" s="129" t="s">
        <v>701</v>
      </c>
      <c r="H43" s="130" t="s">
        <v>372</v>
      </c>
      <c r="I43" s="128" t="s">
        <v>21</v>
      </c>
      <c r="J43" s="128" t="s">
        <v>22</v>
      </c>
      <c r="K43" s="128" t="s">
        <v>345</v>
      </c>
      <c r="L43" s="128" t="s">
        <v>374</v>
      </c>
      <c r="M43" s="131" t="s">
        <v>25</v>
      </c>
      <c r="N43" s="131" t="s">
        <v>29</v>
      </c>
      <c r="O43" s="131" t="s">
        <v>22</v>
      </c>
      <c r="P43" s="131" t="s">
        <v>27</v>
      </c>
      <c r="Q43" s="130" t="s">
        <v>67</v>
      </c>
      <c r="R43" s="156">
        <v>10556</v>
      </c>
      <c r="S43" s="156">
        <f t="shared" si="0"/>
        <v>10556</v>
      </c>
      <c r="T43" s="156">
        <f t="shared" si="1"/>
        <v>10556</v>
      </c>
    </row>
    <row r="44" spans="2:20" x14ac:dyDescent="0.25">
      <c r="B44" s="127">
        <v>466076</v>
      </c>
      <c r="C44" s="128" t="s">
        <v>491</v>
      </c>
      <c r="D44" s="128" t="s">
        <v>492</v>
      </c>
      <c r="E44" s="129" t="s">
        <v>710</v>
      </c>
      <c r="F44" s="130">
        <v>75</v>
      </c>
      <c r="G44" s="129" t="s">
        <v>701</v>
      </c>
      <c r="H44" s="130" t="s">
        <v>298</v>
      </c>
      <c r="I44" s="128" t="s">
        <v>92</v>
      </c>
      <c r="J44" s="128" t="s">
        <v>15</v>
      </c>
      <c r="K44" s="128" t="s">
        <v>418</v>
      </c>
      <c r="L44" s="128" t="s">
        <v>56</v>
      </c>
      <c r="M44" s="131" t="s">
        <v>25</v>
      </c>
      <c r="N44" s="131"/>
      <c r="O44" s="131" t="s">
        <v>15</v>
      </c>
      <c r="P44" s="131" t="s">
        <v>15</v>
      </c>
      <c r="Q44" s="130" t="s">
        <v>101</v>
      </c>
      <c r="R44" s="156">
        <v>11745</v>
      </c>
      <c r="S44" s="156">
        <f t="shared" si="0"/>
        <v>11745</v>
      </c>
      <c r="T44" s="156">
        <f t="shared" si="1"/>
        <v>11745</v>
      </c>
    </row>
    <row r="45" spans="2:20" x14ac:dyDescent="0.25">
      <c r="B45" s="127">
        <v>151650</v>
      </c>
      <c r="C45" s="128" t="s">
        <v>320</v>
      </c>
      <c r="D45" s="128" t="s">
        <v>321</v>
      </c>
      <c r="E45" s="129" t="s">
        <v>710</v>
      </c>
      <c r="F45" s="130">
        <v>75</v>
      </c>
      <c r="G45" s="129" t="s">
        <v>701</v>
      </c>
      <c r="H45" s="130" t="s">
        <v>298</v>
      </c>
      <c r="I45" s="128" t="s">
        <v>33</v>
      </c>
      <c r="J45" s="128" t="s">
        <v>15</v>
      </c>
      <c r="K45" s="128" t="s">
        <v>55</v>
      </c>
      <c r="L45" s="128" t="s">
        <v>56</v>
      </c>
      <c r="M45" s="131" t="s">
        <v>25</v>
      </c>
      <c r="N45" s="131"/>
      <c r="O45" s="131" t="s">
        <v>27</v>
      </c>
      <c r="P45" s="131" t="s">
        <v>15</v>
      </c>
      <c r="Q45" s="130" t="s">
        <v>57</v>
      </c>
      <c r="R45" s="156">
        <v>11745</v>
      </c>
      <c r="S45" s="156">
        <f t="shared" si="0"/>
        <v>11745</v>
      </c>
      <c r="T45" s="156">
        <f t="shared" si="1"/>
        <v>11745</v>
      </c>
    </row>
    <row r="46" spans="2:20" x14ac:dyDescent="0.25">
      <c r="B46" s="127">
        <v>541269</v>
      </c>
      <c r="C46" s="128" t="s">
        <v>532</v>
      </c>
      <c r="D46" s="128" t="s">
        <v>533</v>
      </c>
      <c r="E46" s="129" t="s">
        <v>710</v>
      </c>
      <c r="F46" s="130">
        <v>75</v>
      </c>
      <c r="G46" s="129" t="s">
        <v>701</v>
      </c>
      <c r="H46" s="130" t="s">
        <v>298</v>
      </c>
      <c r="I46" s="128" t="s">
        <v>21</v>
      </c>
      <c r="J46" s="128" t="s">
        <v>34</v>
      </c>
      <c r="K46" s="128" t="s">
        <v>342</v>
      </c>
      <c r="L46" s="128" t="s">
        <v>299</v>
      </c>
      <c r="M46" s="131" t="s">
        <v>25</v>
      </c>
      <c r="N46" s="131" t="s">
        <v>29</v>
      </c>
      <c r="O46" s="131" t="s">
        <v>22</v>
      </c>
      <c r="P46" s="131" t="s">
        <v>15</v>
      </c>
      <c r="Q46" s="130" t="s">
        <v>67</v>
      </c>
      <c r="R46" s="156">
        <v>11629</v>
      </c>
      <c r="S46" s="156">
        <f t="shared" si="0"/>
        <v>11629</v>
      </c>
      <c r="T46" s="156">
        <f t="shared" si="1"/>
        <v>11629</v>
      </c>
    </row>
    <row r="47" spans="2:20" x14ac:dyDescent="0.25">
      <c r="B47" s="127">
        <v>200533</v>
      </c>
      <c r="C47" s="128" t="s">
        <v>357</v>
      </c>
      <c r="D47" s="128" t="s">
        <v>358</v>
      </c>
      <c r="E47" s="129" t="s">
        <v>710</v>
      </c>
      <c r="F47" s="130">
        <v>75</v>
      </c>
      <c r="G47" s="129" t="s">
        <v>701</v>
      </c>
      <c r="H47" s="130" t="s">
        <v>298</v>
      </c>
      <c r="I47" s="128" t="s">
        <v>21</v>
      </c>
      <c r="J47" s="128" t="s">
        <v>22</v>
      </c>
      <c r="K47" s="128" t="s">
        <v>345</v>
      </c>
      <c r="L47" s="128" t="s">
        <v>299</v>
      </c>
      <c r="M47" s="131" t="s">
        <v>25</v>
      </c>
      <c r="N47" s="131" t="s">
        <v>29</v>
      </c>
      <c r="O47" s="131" t="s">
        <v>22</v>
      </c>
      <c r="P47" s="131" t="s">
        <v>27</v>
      </c>
      <c r="Q47" s="130" t="s">
        <v>67</v>
      </c>
      <c r="R47" s="156">
        <v>11629</v>
      </c>
      <c r="S47" s="156">
        <f t="shared" si="0"/>
        <v>11629</v>
      </c>
      <c r="T47" s="156">
        <f t="shared" si="1"/>
        <v>11629</v>
      </c>
    </row>
    <row r="48" spans="2:20" x14ac:dyDescent="0.25">
      <c r="B48" s="127">
        <v>365420</v>
      </c>
      <c r="C48" s="128" t="s">
        <v>442</v>
      </c>
      <c r="D48" s="128" t="s">
        <v>443</v>
      </c>
      <c r="E48" s="129" t="s">
        <v>711</v>
      </c>
      <c r="F48" s="130">
        <v>70</v>
      </c>
      <c r="G48" s="129" t="s">
        <v>701</v>
      </c>
      <c r="H48" s="130" t="s">
        <v>54</v>
      </c>
      <c r="I48" s="128" t="s">
        <v>92</v>
      </c>
      <c r="J48" s="128" t="s">
        <v>15</v>
      </c>
      <c r="K48" s="128" t="s">
        <v>418</v>
      </c>
      <c r="L48" s="128" t="s">
        <v>56</v>
      </c>
      <c r="M48" s="131" t="s">
        <v>25</v>
      </c>
      <c r="N48" s="131"/>
      <c r="O48" s="131" t="s">
        <v>15</v>
      </c>
      <c r="P48" s="131" t="s">
        <v>15</v>
      </c>
      <c r="Q48" s="130" t="s">
        <v>101</v>
      </c>
      <c r="R48" s="156">
        <v>12905</v>
      </c>
      <c r="S48" s="156">
        <f t="shared" si="0"/>
        <v>12905</v>
      </c>
      <c r="T48" s="156">
        <f t="shared" si="1"/>
        <v>12905</v>
      </c>
    </row>
    <row r="49" spans="1:20" x14ac:dyDescent="0.25">
      <c r="B49" s="127">
        <v>32720</v>
      </c>
      <c r="C49" s="128" t="s">
        <v>52</v>
      </c>
      <c r="D49" s="128" t="s">
        <v>53</v>
      </c>
      <c r="E49" s="129" t="s">
        <v>711</v>
      </c>
      <c r="F49" s="130">
        <v>70</v>
      </c>
      <c r="G49" s="129" t="s">
        <v>701</v>
      </c>
      <c r="H49" s="130" t="s">
        <v>54</v>
      </c>
      <c r="I49" s="128" t="s">
        <v>33</v>
      </c>
      <c r="J49" s="128" t="s">
        <v>15</v>
      </c>
      <c r="K49" s="128" t="s">
        <v>55</v>
      </c>
      <c r="L49" s="128" t="s">
        <v>56</v>
      </c>
      <c r="M49" s="131" t="s">
        <v>25</v>
      </c>
      <c r="N49" s="131"/>
      <c r="O49" s="131" t="s">
        <v>27</v>
      </c>
      <c r="P49" s="131" t="s">
        <v>15</v>
      </c>
      <c r="Q49" s="130" t="s">
        <v>57</v>
      </c>
      <c r="R49" s="156">
        <v>12905</v>
      </c>
      <c r="S49" s="156">
        <f t="shared" si="0"/>
        <v>12905</v>
      </c>
      <c r="T49" s="156">
        <f t="shared" si="1"/>
        <v>12905</v>
      </c>
    </row>
    <row r="50" spans="1:20" x14ac:dyDescent="0.25">
      <c r="B50" s="127">
        <v>460887</v>
      </c>
      <c r="C50" s="128" t="s">
        <v>484</v>
      </c>
      <c r="D50" s="128" t="s">
        <v>485</v>
      </c>
      <c r="E50" s="129" t="s">
        <v>711</v>
      </c>
      <c r="F50" s="130">
        <v>70</v>
      </c>
      <c r="G50" s="129" t="s">
        <v>701</v>
      </c>
      <c r="H50" s="130" t="s">
        <v>54</v>
      </c>
      <c r="I50" s="128" t="s">
        <v>33</v>
      </c>
      <c r="J50" s="128" t="s">
        <v>15</v>
      </c>
      <c r="K50" s="128" t="s">
        <v>453</v>
      </c>
      <c r="L50" s="128" t="s">
        <v>56</v>
      </c>
      <c r="M50" s="131" t="s">
        <v>25</v>
      </c>
      <c r="N50" s="131"/>
      <c r="O50" s="131" t="s">
        <v>27</v>
      </c>
      <c r="P50" s="131" t="s">
        <v>27</v>
      </c>
      <c r="Q50" s="130" t="s">
        <v>57</v>
      </c>
      <c r="R50" s="156">
        <v>14877</v>
      </c>
      <c r="S50" s="156">
        <f t="shared" si="0"/>
        <v>14877</v>
      </c>
      <c r="T50" s="156">
        <f t="shared" si="1"/>
        <v>14877</v>
      </c>
    </row>
    <row r="51" spans="1:20" x14ac:dyDescent="0.25">
      <c r="B51" s="127">
        <v>452013</v>
      </c>
      <c r="C51" s="128" t="s">
        <v>476</v>
      </c>
      <c r="D51" s="128" t="s">
        <v>477</v>
      </c>
      <c r="E51" s="129" t="s">
        <v>711</v>
      </c>
      <c r="F51" s="130">
        <v>70</v>
      </c>
      <c r="G51" s="129" t="s">
        <v>701</v>
      </c>
      <c r="H51" s="130" t="s">
        <v>54</v>
      </c>
      <c r="I51" s="128" t="s">
        <v>21</v>
      </c>
      <c r="J51" s="128" t="s">
        <v>34</v>
      </c>
      <c r="K51" s="128" t="s">
        <v>342</v>
      </c>
      <c r="L51" s="128" t="s">
        <v>419</v>
      </c>
      <c r="M51" s="131" t="s">
        <v>25</v>
      </c>
      <c r="N51" s="131" t="s">
        <v>29</v>
      </c>
      <c r="O51" s="131" t="s">
        <v>22</v>
      </c>
      <c r="P51" s="131" t="s">
        <v>15</v>
      </c>
      <c r="Q51" s="130" t="s">
        <v>67</v>
      </c>
      <c r="R51" s="156">
        <v>12064</v>
      </c>
      <c r="S51" s="156">
        <f t="shared" si="0"/>
        <v>12064</v>
      </c>
      <c r="T51" s="156">
        <f t="shared" si="1"/>
        <v>12064</v>
      </c>
    </row>
    <row r="52" spans="1:20" x14ac:dyDescent="0.25">
      <c r="B52" s="127">
        <v>473370</v>
      </c>
      <c r="C52" s="128" t="s">
        <v>496</v>
      </c>
      <c r="D52" s="128" t="s">
        <v>497</v>
      </c>
      <c r="E52" s="129" t="s">
        <v>711</v>
      </c>
      <c r="F52" s="130">
        <v>70</v>
      </c>
      <c r="G52" s="129" t="s">
        <v>701</v>
      </c>
      <c r="H52" s="130" t="s">
        <v>54</v>
      </c>
      <c r="I52" s="128" t="s">
        <v>21</v>
      </c>
      <c r="J52" s="128" t="s">
        <v>22</v>
      </c>
      <c r="K52" s="128" t="s">
        <v>345</v>
      </c>
      <c r="L52" s="128" t="s">
        <v>419</v>
      </c>
      <c r="M52" s="131" t="s">
        <v>25</v>
      </c>
      <c r="N52" s="131" t="s">
        <v>29</v>
      </c>
      <c r="O52" s="131" t="s">
        <v>22</v>
      </c>
      <c r="P52" s="131" t="s">
        <v>27</v>
      </c>
      <c r="Q52" s="130" t="s">
        <v>67</v>
      </c>
      <c r="R52" s="156">
        <v>12064</v>
      </c>
      <c r="S52" s="156">
        <f t="shared" si="0"/>
        <v>12064</v>
      </c>
      <c r="T52" s="156">
        <f t="shared" si="1"/>
        <v>12064</v>
      </c>
    </row>
    <row r="53" spans="1:20" x14ac:dyDescent="0.25">
      <c r="B53" s="127">
        <v>110878</v>
      </c>
      <c r="C53" s="128" t="s">
        <v>219</v>
      </c>
      <c r="D53" s="128" t="s">
        <v>220</v>
      </c>
      <c r="E53" s="129" t="s">
        <v>712</v>
      </c>
      <c r="F53" s="130">
        <v>70</v>
      </c>
      <c r="G53" s="129" t="s">
        <v>701</v>
      </c>
      <c r="H53" s="130" t="s">
        <v>221</v>
      </c>
      <c r="I53" s="128" t="s">
        <v>21</v>
      </c>
      <c r="J53" s="128" t="s">
        <v>34</v>
      </c>
      <c r="K53" s="128" t="s">
        <v>222</v>
      </c>
      <c r="L53" s="128" t="s">
        <v>223</v>
      </c>
      <c r="M53" s="131" t="s">
        <v>25</v>
      </c>
      <c r="N53" s="131" t="s">
        <v>218</v>
      </c>
      <c r="O53" s="131" t="s">
        <v>22</v>
      </c>
      <c r="P53" s="131" t="s">
        <v>15</v>
      </c>
      <c r="Q53" s="130" t="s">
        <v>101</v>
      </c>
      <c r="R53" s="156">
        <v>14500</v>
      </c>
      <c r="S53" s="156">
        <f t="shared" si="0"/>
        <v>14500</v>
      </c>
      <c r="T53" s="156">
        <f t="shared" si="1"/>
        <v>14500</v>
      </c>
    </row>
    <row r="54" spans="1:20" x14ac:dyDescent="0.25">
      <c r="B54" s="127">
        <v>290128</v>
      </c>
      <c r="C54" s="128" t="s">
        <v>401</v>
      </c>
      <c r="D54" s="128" t="s">
        <v>402</v>
      </c>
      <c r="E54" s="129" t="s">
        <v>712</v>
      </c>
      <c r="F54" s="130">
        <v>70</v>
      </c>
      <c r="G54" s="129" t="s">
        <v>701</v>
      </c>
      <c r="H54" s="130" t="s">
        <v>221</v>
      </c>
      <c r="I54" s="128" t="s">
        <v>21</v>
      </c>
      <c r="J54" s="128" t="s">
        <v>34</v>
      </c>
      <c r="K54" s="128" t="s">
        <v>342</v>
      </c>
      <c r="L54" s="128" t="s">
        <v>24</v>
      </c>
      <c r="M54" s="131" t="s">
        <v>25</v>
      </c>
      <c r="N54" s="131" t="s">
        <v>29</v>
      </c>
      <c r="O54" s="131" t="s">
        <v>22</v>
      </c>
      <c r="P54" s="131" t="s">
        <v>15</v>
      </c>
      <c r="Q54" s="130" t="s">
        <v>37</v>
      </c>
      <c r="R54" s="156">
        <v>14500</v>
      </c>
      <c r="S54" s="156">
        <f t="shared" si="0"/>
        <v>14500</v>
      </c>
      <c r="T54" s="156">
        <f t="shared" si="1"/>
        <v>14500</v>
      </c>
    </row>
    <row r="55" spans="1:20" x14ac:dyDescent="0.25">
      <c r="B55" s="127">
        <v>110883</v>
      </c>
      <c r="C55" s="128" t="s">
        <v>224</v>
      </c>
      <c r="D55" s="128" t="s">
        <v>225</v>
      </c>
      <c r="E55" s="129" t="s">
        <v>712</v>
      </c>
      <c r="F55" s="130">
        <v>70</v>
      </c>
      <c r="G55" s="129" t="s">
        <v>701</v>
      </c>
      <c r="H55" s="130" t="s">
        <v>221</v>
      </c>
      <c r="I55" s="128" t="s">
        <v>21</v>
      </c>
      <c r="J55" s="128" t="s">
        <v>22</v>
      </c>
      <c r="K55" s="128" t="s">
        <v>226</v>
      </c>
      <c r="L55" s="128" t="s">
        <v>223</v>
      </c>
      <c r="M55" s="131" t="s">
        <v>25</v>
      </c>
      <c r="N55" s="131" t="s">
        <v>17</v>
      </c>
      <c r="O55" s="131" t="s">
        <v>22</v>
      </c>
      <c r="P55" s="131" t="s">
        <v>27</v>
      </c>
      <c r="Q55" s="130" t="s">
        <v>28</v>
      </c>
      <c r="R55" s="156">
        <v>14500</v>
      </c>
      <c r="S55" s="156">
        <f t="shared" si="0"/>
        <v>14500</v>
      </c>
      <c r="T55" s="156">
        <f t="shared" si="1"/>
        <v>14500</v>
      </c>
    </row>
    <row r="56" spans="1:20" ht="15.75" thickBot="1" x14ac:dyDescent="0.3">
      <c r="B56" s="122">
        <v>183637</v>
      </c>
      <c r="C56" s="123" t="s">
        <v>343</v>
      </c>
      <c r="D56" s="123" t="s">
        <v>344</v>
      </c>
      <c r="E56" s="124" t="s">
        <v>712</v>
      </c>
      <c r="F56" s="125">
        <v>70</v>
      </c>
      <c r="G56" s="124" t="s">
        <v>701</v>
      </c>
      <c r="H56" s="125" t="s">
        <v>221</v>
      </c>
      <c r="I56" s="123" t="s">
        <v>21</v>
      </c>
      <c r="J56" s="123" t="s">
        <v>22</v>
      </c>
      <c r="K56" s="123" t="s">
        <v>345</v>
      </c>
      <c r="L56" s="123" t="s">
        <v>24</v>
      </c>
      <c r="M56" s="126" t="s">
        <v>25</v>
      </c>
      <c r="N56" s="126" t="s">
        <v>29</v>
      </c>
      <c r="O56" s="126" t="s">
        <v>22</v>
      </c>
      <c r="P56" s="126" t="s">
        <v>27</v>
      </c>
      <c r="Q56" s="125" t="s">
        <v>37</v>
      </c>
      <c r="R56" s="155">
        <v>14500</v>
      </c>
      <c r="S56" s="155">
        <f t="shared" si="0"/>
        <v>14500</v>
      </c>
      <c r="T56" s="155">
        <f t="shared" si="1"/>
        <v>14500</v>
      </c>
    </row>
    <row r="57" spans="1:20" ht="15.75" thickBot="1" x14ac:dyDescent="0.3">
      <c r="A57" s="2" t="s">
        <v>734</v>
      </c>
      <c r="B57" s="117">
        <v>148102</v>
      </c>
      <c r="C57" s="118" t="s">
        <v>316</v>
      </c>
      <c r="D57" s="118" t="s">
        <v>317</v>
      </c>
      <c r="E57" s="119" t="s">
        <v>709</v>
      </c>
      <c r="F57" s="120">
        <v>70</v>
      </c>
      <c r="G57" s="119" t="s">
        <v>702</v>
      </c>
      <c r="H57" s="120" t="s">
        <v>318</v>
      </c>
      <c r="I57" s="118" t="s">
        <v>21</v>
      </c>
      <c r="J57" s="118" t="s">
        <v>34</v>
      </c>
      <c r="K57" s="118" t="s">
        <v>128</v>
      </c>
      <c r="L57" s="118" t="s">
        <v>319</v>
      </c>
      <c r="M57" s="121" t="s">
        <v>25</v>
      </c>
      <c r="N57" s="121"/>
      <c r="O57" s="121" t="s">
        <v>22</v>
      </c>
      <c r="P57" s="121" t="s">
        <v>15</v>
      </c>
      <c r="Q57" s="120" t="s">
        <v>123</v>
      </c>
      <c r="R57" s="154">
        <v>14123</v>
      </c>
      <c r="S57" s="154">
        <f t="shared" si="0"/>
        <v>14123</v>
      </c>
      <c r="T57" s="154">
        <f t="shared" si="1"/>
        <v>14123</v>
      </c>
    </row>
    <row r="58" spans="1:20" x14ac:dyDescent="0.25">
      <c r="B58" s="127">
        <v>470513</v>
      </c>
      <c r="C58" s="128" t="s">
        <v>493</v>
      </c>
      <c r="D58" s="128" t="s">
        <v>494</v>
      </c>
      <c r="E58" s="129" t="s">
        <v>711</v>
      </c>
      <c r="F58" s="130">
        <v>70</v>
      </c>
      <c r="G58" s="129" t="s">
        <v>702</v>
      </c>
      <c r="H58" s="130" t="s">
        <v>193</v>
      </c>
      <c r="I58" s="128" t="s">
        <v>33</v>
      </c>
      <c r="J58" s="128" t="s">
        <v>15</v>
      </c>
      <c r="K58" s="128" t="s">
        <v>180</v>
      </c>
      <c r="L58" s="128" t="s">
        <v>495</v>
      </c>
      <c r="M58" s="131" t="s">
        <v>25</v>
      </c>
      <c r="N58" s="131"/>
      <c r="O58" s="131" t="s">
        <v>27</v>
      </c>
      <c r="P58" s="131" t="s">
        <v>15</v>
      </c>
      <c r="Q58" s="130" t="s">
        <v>57</v>
      </c>
      <c r="R58" s="156">
        <v>12905</v>
      </c>
      <c r="S58" s="156">
        <f t="shared" si="0"/>
        <v>12905</v>
      </c>
      <c r="T58" s="156">
        <f t="shared" si="1"/>
        <v>12905</v>
      </c>
    </row>
    <row r="59" spans="1:20" x14ac:dyDescent="0.25">
      <c r="B59" s="127">
        <v>856711</v>
      </c>
      <c r="C59" s="128" t="s">
        <v>635</v>
      </c>
      <c r="D59" s="128" t="s">
        <v>636</v>
      </c>
      <c r="E59" s="129" t="s">
        <v>711</v>
      </c>
      <c r="F59" s="130">
        <v>70</v>
      </c>
      <c r="G59" s="129" t="s">
        <v>702</v>
      </c>
      <c r="H59" s="130" t="s">
        <v>193</v>
      </c>
      <c r="I59" s="128" t="s">
        <v>21</v>
      </c>
      <c r="J59" s="128" t="s">
        <v>34</v>
      </c>
      <c r="K59" s="128" t="s">
        <v>342</v>
      </c>
      <c r="L59" s="128" t="s">
        <v>419</v>
      </c>
      <c r="M59" s="131" t="s">
        <v>25</v>
      </c>
      <c r="N59" s="131" t="s">
        <v>29</v>
      </c>
      <c r="O59" s="131" t="s">
        <v>22</v>
      </c>
      <c r="P59" s="131" t="s">
        <v>15</v>
      </c>
      <c r="Q59" s="130" t="s">
        <v>101</v>
      </c>
      <c r="R59" s="156">
        <v>13050</v>
      </c>
      <c r="S59" s="156">
        <f t="shared" si="0"/>
        <v>13050</v>
      </c>
      <c r="T59" s="156">
        <f t="shared" si="1"/>
        <v>13050</v>
      </c>
    </row>
    <row r="60" spans="1:20" x14ac:dyDescent="0.25">
      <c r="B60" s="127">
        <v>110535</v>
      </c>
      <c r="C60" s="128" t="s">
        <v>191</v>
      </c>
      <c r="D60" s="128" t="s">
        <v>192</v>
      </c>
      <c r="E60" s="129" t="s">
        <v>711</v>
      </c>
      <c r="F60" s="130">
        <v>70</v>
      </c>
      <c r="G60" s="129" t="s">
        <v>702</v>
      </c>
      <c r="H60" s="130" t="s">
        <v>193</v>
      </c>
      <c r="I60" s="128" t="s">
        <v>21</v>
      </c>
      <c r="J60" s="128" t="s">
        <v>22</v>
      </c>
      <c r="K60" s="128" t="s">
        <v>87</v>
      </c>
      <c r="L60" s="128" t="s">
        <v>194</v>
      </c>
      <c r="M60" s="131" t="s">
        <v>25</v>
      </c>
      <c r="N60" s="131" t="s">
        <v>29</v>
      </c>
      <c r="O60" s="131" t="s">
        <v>26</v>
      </c>
      <c r="P60" s="131" t="s">
        <v>27</v>
      </c>
      <c r="Q60" s="130" t="s">
        <v>37</v>
      </c>
      <c r="R60" s="156">
        <v>17052</v>
      </c>
      <c r="S60" s="156">
        <f t="shared" si="0"/>
        <v>17052</v>
      </c>
      <c r="T60" s="156">
        <f t="shared" si="1"/>
        <v>17052</v>
      </c>
    </row>
    <row r="61" spans="1:20" x14ac:dyDescent="0.25">
      <c r="B61" s="127">
        <v>492211</v>
      </c>
      <c r="C61" s="128" t="s">
        <v>509</v>
      </c>
      <c r="D61" s="128" t="s">
        <v>510</v>
      </c>
      <c r="E61" s="129" t="s">
        <v>711</v>
      </c>
      <c r="F61" s="130">
        <v>70</v>
      </c>
      <c r="G61" s="129" t="s">
        <v>702</v>
      </c>
      <c r="H61" s="130" t="s">
        <v>193</v>
      </c>
      <c r="I61" s="128" t="s">
        <v>21</v>
      </c>
      <c r="J61" s="128" t="s">
        <v>22</v>
      </c>
      <c r="K61" s="128" t="s">
        <v>345</v>
      </c>
      <c r="L61" s="128" t="s">
        <v>419</v>
      </c>
      <c r="M61" s="131" t="s">
        <v>25</v>
      </c>
      <c r="N61" s="131" t="s">
        <v>29</v>
      </c>
      <c r="O61" s="131" t="s">
        <v>22</v>
      </c>
      <c r="P61" s="131" t="s">
        <v>27</v>
      </c>
      <c r="Q61" s="130" t="s">
        <v>45</v>
      </c>
      <c r="R61" s="156">
        <v>13050</v>
      </c>
      <c r="S61" s="156">
        <f t="shared" si="0"/>
        <v>13050</v>
      </c>
      <c r="T61" s="156">
        <f t="shared" si="1"/>
        <v>13050</v>
      </c>
    </row>
    <row r="62" spans="1:20" x14ac:dyDescent="0.25">
      <c r="B62" s="127">
        <v>855852</v>
      </c>
      <c r="C62" s="128" t="s">
        <v>631</v>
      </c>
      <c r="D62" s="128" t="s">
        <v>632</v>
      </c>
      <c r="E62" s="129" t="s">
        <v>713</v>
      </c>
      <c r="F62" s="130">
        <v>60</v>
      </c>
      <c r="G62" s="129" t="s">
        <v>702</v>
      </c>
      <c r="H62" s="130" t="s">
        <v>633</v>
      </c>
      <c r="I62" s="128" t="s">
        <v>33</v>
      </c>
      <c r="J62" s="128" t="s">
        <v>15</v>
      </c>
      <c r="K62" s="128" t="s">
        <v>634</v>
      </c>
      <c r="L62" s="128" t="s">
        <v>56</v>
      </c>
      <c r="M62" s="131" t="s">
        <v>25</v>
      </c>
      <c r="N62" s="131"/>
      <c r="O62" s="131" t="s">
        <v>27</v>
      </c>
      <c r="P62" s="131" t="s">
        <v>15</v>
      </c>
      <c r="Q62" s="130" t="s">
        <v>57</v>
      </c>
      <c r="R62" s="156">
        <v>17139</v>
      </c>
      <c r="S62" s="156">
        <f t="shared" si="0"/>
        <v>17139</v>
      </c>
      <c r="T62" s="156">
        <f t="shared" si="1"/>
        <v>17139</v>
      </c>
    </row>
    <row r="63" spans="1:20" x14ac:dyDescent="0.25">
      <c r="B63" s="127">
        <v>305041</v>
      </c>
      <c r="C63" s="128" t="s">
        <v>416</v>
      </c>
      <c r="D63" s="128" t="s">
        <v>417</v>
      </c>
      <c r="E63" s="129" t="s">
        <v>712</v>
      </c>
      <c r="F63" s="130">
        <v>70</v>
      </c>
      <c r="G63" s="129" t="s">
        <v>702</v>
      </c>
      <c r="H63" s="130" t="s">
        <v>20</v>
      </c>
      <c r="I63" s="128" t="s">
        <v>92</v>
      </c>
      <c r="J63" s="128" t="s">
        <v>15</v>
      </c>
      <c r="K63" s="128" t="s">
        <v>418</v>
      </c>
      <c r="L63" s="128" t="s">
        <v>56</v>
      </c>
      <c r="M63" s="131" t="s">
        <v>25</v>
      </c>
      <c r="N63" s="131"/>
      <c r="O63" s="131" t="s">
        <v>15</v>
      </c>
      <c r="P63" s="131" t="s">
        <v>15</v>
      </c>
      <c r="Q63" s="130" t="s">
        <v>101</v>
      </c>
      <c r="R63" s="156">
        <v>12093</v>
      </c>
      <c r="S63" s="156">
        <f t="shared" si="0"/>
        <v>12093</v>
      </c>
      <c r="T63" s="156">
        <f t="shared" si="1"/>
        <v>12093</v>
      </c>
    </row>
    <row r="64" spans="1:20" x14ac:dyDescent="0.25">
      <c r="B64" s="127">
        <v>110934</v>
      </c>
      <c r="C64" s="128" t="s">
        <v>229</v>
      </c>
      <c r="D64" s="128" t="s">
        <v>230</v>
      </c>
      <c r="E64" s="129" t="s">
        <v>712</v>
      </c>
      <c r="F64" s="130">
        <v>70</v>
      </c>
      <c r="G64" s="129" t="s">
        <v>702</v>
      </c>
      <c r="H64" s="130" t="s">
        <v>20</v>
      </c>
      <c r="I64" s="128" t="s">
        <v>33</v>
      </c>
      <c r="J64" s="128" t="s">
        <v>15</v>
      </c>
      <c r="K64" s="128" t="s">
        <v>180</v>
      </c>
      <c r="L64" s="128" t="s">
        <v>56</v>
      </c>
      <c r="M64" s="131" t="s">
        <v>25</v>
      </c>
      <c r="N64" s="131"/>
      <c r="O64" s="131" t="s">
        <v>22</v>
      </c>
      <c r="P64" s="131" t="s">
        <v>15</v>
      </c>
      <c r="Q64" s="130" t="s">
        <v>67</v>
      </c>
      <c r="R64" s="156">
        <v>12093</v>
      </c>
      <c r="S64" s="156">
        <f t="shared" si="0"/>
        <v>12093</v>
      </c>
      <c r="T64" s="156">
        <f t="shared" si="1"/>
        <v>12093</v>
      </c>
    </row>
    <row r="65" spans="1:20" x14ac:dyDescent="0.25">
      <c r="B65" s="127">
        <v>897096</v>
      </c>
      <c r="C65" s="128" t="s">
        <v>654</v>
      </c>
      <c r="D65" s="128" t="s">
        <v>655</v>
      </c>
      <c r="E65" s="129" t="s">
        <v>712</v>
      </c>
      <c r="F65" s="130">
        <v>70</v>
      </c>
      <c r="G65" s="129" t="s">
        <v>702</v>
      </c>
      <c r="H65" s="130" t="s">
        <v>20</v>
      </c>
      <c r="I65" s="128" t="s">
        <v>41</v>
      </c>
      <c r="J65" s="128" t="s">
        <v>15</v>
      </c>
      <c r="K65" s="128" t="s">
        <v>43</v>
      </c>
      <c r="L65" s="128" t="s">
        <v>56</v>
      </c>
      <c r="M65" s="131" t="s">
        <v>25</v>
      </c>
      <c r="N65" s="131" t="s">
        <v>29</v>
      </c>
      <c r="O65" s="131" t="s">
        <v>22</v>
      </c>
      <c r="P65" s="131" t="s">
        <v>15</v>
      </c>
      <c r="Q65" s="130" t="s">
        <v>45</v>
      </c>
      <c r="R65" s="156">
        <v>12905</v>
      </c>
      <c r="S65" s="156">
        <f t="shared" si="0"/>
        <v>12905</v>
      </c>
      <c r="T65" s="156">
        <f t="shared" si="1"/>
        <v>12905</v>
      </c>
    </row>
    <row r="66" spans="1:20" x14ac:dyDescent="0.25">
      <c r="B66" s="127">
        <v>953680</v>
      </c>
      <c r="C66" s="128" t="s">
        <v>676</v>
      </c>
      <c r="D66" s="128" t="s">
        <v>677</v>
      </c>
      <c r="E66" s="129" t="s">
        <v>712</v>
      </c>
      <c r="F66" s="130">
        <v>70</v>
      </c>
      <c r="G66" s="129" t="s">
        <v>702</v>
      </c>
      <c r="H66" s="130" t="s">
        <v>20</v>
      </c>
      <c r="I66" s="128" t="s">
        <v>21</v>
      </c>
      <c r="J66" s="128" t="s">
        <v>34</v>
      </c>
      <c r="K66" s="128" t="s">
        <v>342</v>
      </c>
      <c r="L66" s="128" t="s">
        <v>24</v>
      </c>
      <c r="M66" s="131" t="s">
        <v>25</v>
      </c>
      <c r="N66" s="131" t="s">
        <v>29</v>
      </c>
      <c r="O66" s="131" t="s">
        <v>22</v>
      </c>
      <c r="P66" s="131" t="s">
        <v>15</v>
      </c>
      <c r="Q66" s="130" t="s">
        <v>67</v>
      </c>
      <c r="R66" s="156">
        <v>12093</v>
      </c>
      <c r="S66" s="156">
        <f t="shared" si="0"/>
        <v>12093</v>
      </c>
      <c r="T66" s="156">
        <f t="shared" si="1"/>
        <v>12093</v>
      </c>
    </row>
    <row r="67" spans="1:20" x14ac:dyDescent="0.25">
      <c r="B67" s="127">
        <v>302700</v>
      </c>
      <c r="C67" s="128" t="s">
        <v>412</v>
      </c>
      <c r="D67" s="128" t="s">
        <v>413</v>
      </c>
      <c r="E67" s="129" t="s">
        <v>712</v>
      </c>
      <c r="F67" s="130">
        <v>70</v>
      </c>
      <c r="G67" s="129" t="s">
        <v>702</v>
      </c>
      <c r="H67" s="130" t="s">
        <v>20</v>
      </c>
      <c r="I67" s="128" t="s">
        <v>21</v>
      </c>
      <c r="J67" s="128" t="s">
        <v>22</v>
      </c>
      <c r="K67" s="128" t="s">
        <v>345</v>
      </c>
      <c r="L67" s="128" t="s">
        <v>24</v>
      </c>
      <c r="M67" s="131" t="s">
        <v>25</v>
      </c>
      <c r="N67" s="131" t="s">
        <v>29</v>
      </c>
      <c r="O67" s="131" t="s">
        <v>22</v>
      </c>
      <c r="P67" s="131" t="s">
        <v>27</v>
      </c>
      <c r="Q67" s="130" t="s">
        <v>215</v>
      </c>
      <c r="R67" s="156">
        <v>12093</v>
      </c>
      <c r="S67" s="156">
        <f t="shared" si="0"/>
        <v>12093</v>
      </c>
      <c r="T67" s="156">
        <f t="shared" si="1"/>
        <v>12093</v>
      </c>
    </row>
    <row r="68" spans="1:20" x14ac:dyDescent="0.25">
      <c r="B68" s="127">
        <v>430299</v>
      </c>
      <c r="C68" s="128" t="s">
        <v>466</v>
      </c>
      <c r="D68" s="128" t="s">
        <v>467</v>
      </c>
      <c r="E68" s="129" t="s">
        <v>712</v>
      </c>
      <c r="F68" s="130">
        <v>70</v>
      </c>
      <c r="G68" s="129" t="s">
        <v>702</v>
      </c>
      <c r="H68" s="130" t="s">
        <v>20</v>
      </c>
      <c r="I68" s="128" t="s">
        <v>21</v>
      </c>
      <c r="J68" s="128" t="s">
        <v>22</v>
      </c>
      <c r="K68" s="128" t="s">
        <v>87</v>
      </c>
      <c r="L68" s="128" t="s">
        <v>468</v>
      </c>
      <c r="M68" s="131" t="s">
        <v>25</v>
      </c>
      <c r="N68" s="131" t="s">
        <v>29</v>
      </c>
      <c r="O68" s="131" t="s">
        <v>26</v>
      </c>
      <c r="P68" s="131" t="s">
        <v>27</v>
      </c>
      <c r="Q68" s="130" t="s">
        <v>37</v>
      </c>
      <c r="R68" s="156">
        <v>14442</v>
      </c>
      <c r="S68" s="156">
        <f t="shared" si="0"/>
        <v>14442</v>
      </c>
      <c r="T68" s="156">
        <f t="shared" si="1"/>
        <v>14442</v>
      </c>
    </row>
    <row r="69" spans="1:20" x14ac:dyDescent="0.25">
      <c r="B69" s="127">
        <v>203153</v>
      </c>
      <c r="C69" s="128" t="s">
        <v>362</v>
      </c>
      <c r="D69" s="128" t="s">
        <v>363</v>
      </c>
      <c r="E69" s="129" t="s">
        <v>714</v>
      </c>
      <c r="F69" s="130">
        <v>70</v>
      </c>
      <c r="G69" s="129" t="s">
        <v>702</v>
      </c>
      <c r="H69" s="130" t="s">
        <v>79</v>
      </c>
      <c r="I69" s="128" t="s">
        <v>92</v>
      </c>
      <c r="J69" s="128" t="s">
        <v>15</v>
      </c>
      <c r="K69" s="128" t="s">
        <v>364</v>
      </c>
      <c r="L69" s="128" t="s">
        <v>365</v>
      </c>
      <c r="M69" s="131" t="s">
        <v>25</v>
      </c>
      <c r="N69" s="131"/>
      <c r="O69" s="131" t="s">
        <v>27</v>
      </c>
      <c r="P69" s="131" t="s">
        <v>15</v>
      </c>
      <c r="Q69" s="130" t="s">
        <v>67</v>
      </c>
      <c r="R69" s="156">
        <v>16820</v>
      </c>
      <c r="S69" s="156">
        <f t="shared" si="0"/>
        <v>16820</v>
      </c>
      <c r="T69" s="156">
        <f t="shared" si="1"/>
        <v>16820</v>
      </c>
    </row>
    <row r="70" spans="1:20" x14ac:dyDescent="0.25">
      <c r="B70" s="127">
        <v>452895</v>
      </c>
      <c r="C70" s="128" t="s">
        <v>480</v>
      </c>
      <c r="D70" s="128" t="s">
        <v>481</v>
      </c>
      <c r="E70" s="129" t="s">
        <v>714</v>
      </c>
      <c r="F70" s="130">
        <v>70</v>
      </c>
      <c r="G70" s="129" t="s">
        <v>702</v>
      </c>
      <c r="H70" s="130" t="s">
        <v>79</v>
      </c>
      <c r="I70" s="128" t="s">
        <v>33</v>
      </c>
      <c r="J70" s="128" t="s">
        <v>15</v>
      </c>
      <c r="K70" s="128" t="s">
        <v>180</v>
      </c>
      <c r="L70" s="128" t="s">
        <v>365</v>
      </c>
      <c r="M70" s="131" t="s">
        <v>25</v>
      </c>
      <c r="N70" s="131" t="s">
        <v>58</v>
      </c>
      <c r="O70" s="131" t="s">
        <v>27</v>
      </c>
      <c r="P70" s="131" t="s">
        <v>15</v>
      </c>
      <c r="Q70" s="130" t="s">
        <v>101</v>
      </c>
      <c r="R70" s="156">
        <v>16414</v>
      </c>
      <c r="S70" s="156">
        <f t="shared" si="0"/>
        <v>16414</v>
      </c>
      <c r="T70" s="156">
        <f t="shared" si="1"/>
        <v>16414</v>
      </c>
    </row>
    <row r="71" spans="1:20" x14ac:dyDescent="0.25">
      <c r="B71" s="127">
        <v>245059</v>
      </c>
      <c r="C71" s="128" t="s">
        <v>392</v>
      </c>
      <c r="D71" s="128" t="s">
        <v>393</v>
      </c>
      <c r="E71" s="129" t="s">
        <v>714</v>
      </c>
      <c r="F71" s="130">
        <v>70</v>
      </c>
      <c r="G71" s="129" t="s">
        <v>702</v>
      </c>
      <c r="H71" s="130" t="s">
        <v>79</v>
      </c>
      <c r="I71" s="128" t="s">
        <v>21</v>
      </c>
      <c r="J71" s="128" t="s">
        <v>34</v>
      </c>
      <c r="K71" s="128" t="s">
        <v>342</v>
      </c>
      <c r="L71" s="128" t="s">
        <v>80</v>
      </c>
      <c r="M71" s="131" t="s">
        <v>25</v>
      </c>
      <c r="N71" s="131" t="s">
        <v>29</v>
      </c>
      <c r="O71" s="131" t="s">
        <v>27</v>
      </c>
      <c r="P71" s="131" t="s">
        <v>15</v>
      </c>
      <c r="Q71" s="130" t="s">
        <v>45</v>
      </c>
      <c r="R71" s="156">
        <v>15399</v>
      </c>
      <c r="S71" s="156">
        <f t="shared" si="0"/>
        <v>15399</v>
      </c>
      <c r="T71" s="156">
        <f t="shared" si="1"/>
        <v>15399</v>
      </c>
    </row>
    <row r="72" spans="1:20" x14ac:dyDescent="0.25">
      <c r="B72" s="127">
        <v>778701</v>
      </c>
      <c r="C72" s="128" t="s">
        <v>610</v>
      </c>
      <c r="D72" s="128" t="s">
        <v>611</v>
      </c>
      <c r="E72" s="129" t="s">
        <v>714</v>
      </c>
      <c r="F72" s="130">
        <v>70</v>
      </c>
      <c r="G72" s="129" t="s">
        <v>702</v>
      </c>
      <c r="H72" s="130" t="s">
        <v>79</v>
      </c>
      <c r="I72" s="128" t="s">
        <v>21</v>
      </c>
      <c r="J72" s="128" t="s">
        <v>22</v>
      </c>
      <c r="K72" s="128" t="s">
        <v>345</v>
      </c>
      <c r="L72" s="128" t="s">
        <v>80</v>
      </c>
      <c r="M72" s="131" t="s">
        <v>25</v>
      </c>
      <c r="N72" s="131" t="s">
        <v>29</v>
      </c>
      <c r="O72" s="131" t="s">
        <v>22</v>
      </c>
      <c r="P72" s="131" t="s">
        <v>27</v>
      </c>
      <c r="Q72" s="130" t="s">
        <v>37</v>
      </c>
      <c r="R72" s="156">
        <v>15399</v>
      </c>
      <c r="S72" s="156">
        <f t="shared" si="0"/>
        <v>15399</v>
      </c>
      <c r="T72" s="156">
        <f t="shared" si="1"/>
        <v>15399</v>
      </c>
    </row>
    <row r="73" spans="1:20" x14ac:dyDescent="0.25">
      <c r="B73" s="127">
        <v>84531</v>
      </c>
      <c r="C73" s="128" t="s">
        <v>96</v>
      </c>
      <c r="D73" s="128" t="s">
        <v>97</v>
      </c>
      <c r="E73" s="129" t="s">
        <v>715</v>
      </c>
      <c r="F73" s="130">
        <v>70</v>
      </c>
      <c r="G73" s="129" t="s">
        <v>702</v>
      </c>
      <c r="H73" s="130" t="s">
        <v>98</v>
      </c>
      <c r="I73" s="128" t="s">
        <v>21</v>
      </c>
      <c r="J73" s="128" t="s">
        <v>34</v>
      </c>
      <c r="K73" s="128" t="s">
        <v>99</v>
      </c>
      <c r="L73" s="128" t="s">
        <v>100</v>
      </c>
      <c r="M73" s="131" t="s">
        <v>25</v>
      </c>
      <c r="N73" s="131"/>
      <c r="O73" s="131" t="s">
        <v>22</v>
      </c>
      <c r="P73" s="131" t="s">
        <v>15</v>
      </c>
      <c r="Q73" s="130" t="s">
        <v>101</v>
      </c>
      <c r="R73" s="156">
        <v>19111</v>
      </c>
      <c r="S73" s="156">
        <f t="shared" si="0"/>
        <v>19111</v>
      </c>
      <c r="T73" s="156">
        <f t="shared" si="1"/>
        <v>19111</v>
      </c>
    </row>
    <row r="74" spans="1:20" x14ac:dyDescent="0.25">
      <c r="B74" s="127">
        <v>443859</v>
      </c>
      <c r="C74" s="128" t="s">
        <v>473</v>
      </c>
      <c r="D74" s="128" t="s">
        <v>474</v>
      </c>
      <c r="E74" s="129" t="s">
        <v>715</v>
      </c>
      <c r="F74" s="130">
        <v>70</v>
      </c>
      <c r="G74" s="129" t="s">
        <v>702</v>
      </c>
      <c r="H74" s="130" t="s">
        <v>98</v>
      </c>
      <c r="I74" s="128" t="s">
        <v>21</v>
      </c>
      <c r="J74" s="128" t="s">
        <v>22</v>
      </c>
      <c r="K74" s="128" t="s">
        <v>475</v>
      </c>
      <c r="L74" s="128" t="s">
        <v>100</v>
      </c>
      <c r="M74" s="131" t="s">
        <v>25</v>
      </c>
      <c r="N74" s="131" t="s">
        <v>58</v>
      </c>
      <c r="O74" s="131" t="s">
        <v>26</v>
      </c>
      <c r="P74" s="131" t="s">
        <v>27</v>
      </c>
      <c r="Q74" s="130" t="s">
        <v>81</v>
      </c>
      <c r="R74" s="156">
        <v>19314</v>
      </c>
      <c r="S74" s="156">
        <f t="shared" si="0"/>
        <v>19314</v>
      </c>
      <c r="T74" s="156">
        <f t="shared" si="1"/>
        <v>19314</v>
      </c>
    </row>
    <row r="75" spans="1:20" ht="15.75" thickBot="1" x14ac:dyDescent="0.3">
      <c r="B75" s="122">
        <v>111884</v>
      </c>
      <c r="C75" s="123" t="s">
        <v>286</v>
      </c>
      <c r="D75" s="123" t="s">
        <v>287</v>
      </c>
      <c r="E75" s="124" t="s">
        <v>716</v>
      </c>
      <c r="F75" s="125">
        <v>45</v>
      </c>
      <c r="G75" s="124" t="s">
        <v>702</v>
      </c>
      <c r="H75" s="125" t="s">
        <v>288</v>
      </c>
      <c r="I75" s="123" t="s">
        <v>92</v>
      </c>
      <c r="J75" s="123" t="s">
        <v>42</v>
      </c>
      <c r="K75" s="123" t="s">
        <v>289</v>
      </c>
      <c r="L75" s="123" t="s">
        <v>261</v>
      </c>
      <c r="M75" s="126" t="s">
        <v>25</v>
      </c>
      <c r="N75" s="126" t="s">
        <v>58</v>
      </c>
      <c r="O75" s="126" t="s">
        <v>27</v>
      </c>
      <c r="P75" s="126" t="s">
        <v>15</v>
      </c>
      <c r="Q75" s="125" t="s">
        <v>45</v>
      </c>
      <c r="R75" s="155">
        <v>23896</v>
      </c>
      <c r="S75" s="155">
        <f t="shared" si="0"/>
        <v>23896</v>
      </c>
      <c r="T75" s="155">
        <f t="shared" si="1"/>
        <v>23896</v>
      </c>
    </row>
    <row r="76" spans="1:20" ht="15.75" thickBot="1" x14ac:dyDescent="0.3">
      <c r="A76" s="2" t="s">
        <v>735</v>
      </c>
      <c r="B76" s="117">
        <v>109268</v>
      </c>
      <c r="C76" s="118" t="s">
        <v>1266</v>
      </c>
      <c r="D76" s="118" t="s">
        <v>1267</v>
      </c>
      <c r="E76" s="119" t="s">
        <v>1268</v>
      </c>
      <c r="F76" s="120">
        <v>100</v>
      </c>
      <c r="G76" s="119">
        <v>20</v>
      </c>
      <c r="H76" s="120" t="s">
        <v>1269</v>
      </c>
      <c r="I76" s="118" t="s">
        <v>153</v>
      </c>
      <c r="J76" s="118" t="s">
        <v>34</v>
      </c>
      <c r="K76" s="118" t="s">
        <v>1270</v>
      </c>
      <c r="L76" s="118" t="s">
        <v>1271</v>
      </c>
      <c r="M76" s="121" t="s">
        <v>130</v>
      </c>
      <c r="N76" s="121" t="s">
        <v>1247</v>
      </c>
      <c r="O76" s="121" t="s">
        <v>75</v>
      </c>
      <c r="P76" s="121" t="s">
        <v>75</v>
      </c>
      <c r="Q76" s="120" t="s">
        <v>75</v>
      </c>
      <c r="R76" s="154">
        <v>20271</v>
      </c>
      <c r="S76" s="154">
        <f t="shared" si="0"/>
        <v>20271</v>
      </c>
      <c r="T76" s="154">
        <f t="shared" si="1"/>
        <v>20271</v>
      </c>
    </row>
    <row r="77" spans="1:20" x14ac:dyDescent="0.25">
      <c r="B77" s="127">
        <v>109547</v>
      </c>
      <c r="C77" s="128" t="s">
        <v>124</v>
      </c>
      <c r="D77" s="128" t="s">
        <v>125</v>
      </c>
      <c r="E77" s="129" t="s">
        <v>126</v>
      </c>
      <c r="F77" s="130">
        <v>100</v>
      </c>
      <c r="G77" s="129">
        <v>20</v>
      </c>
      <c r="H77" s="130" t="s">
        <v>127</v>
      </c>
      <c r="I77" s="128" t="s">
        <v>33</v>
      </c>
      <c r="J77" s="128" t="s">
        <v>34</v>
      </c>
      <c r="K77" s="128" t="s">
        <v>128</v>
      </c>
      <c r="L77" s="128" t="s">
        <v>129</v>
      </c>
      <c r="M77" s="131" t="s">
        <v>130</v>
      </c>
      <c r="N77" s="131"/>
      <c r="O77" s="131" t="s">
        <v>22</v>
      </c>
      <c r="P77" s="131" t="s">
        <v>15</v>
      </c>
      <c r="Q77" s="130" t="s">
        <v>67</v>
      </c>
      <c r="R77" s="156">
        <v>18995</v>
      </c>
      <c r="S77" s="156">
        <f t="shared" si="0"/>
        <v>18995</v>
      </c>
      <c r="T77" s="156">
        <f t="shared" si="1"/>
        <v>18995</v>
      </c>
    </row>
    <row r="78" spans="1:20" x14ac:dyDescent="0.25">
      <c r="B78" s="127">
        <v>110148</v>
      </c>
      <c r="C78" s="128" t="s">
        <v>1272</v>
      </c>
      <c r="D78" s="128" t="s">
        <v>1273</v>
      </c>
      <c r="E78" s="129" t="s">
        <v>126</v>
      </c>
      <c r="F78" s="130">
        <v>100</v>
      </c>
      <c r="G78" s="129">
        <v>20</v>
      </c>
      <c r="H78" s="130" t="s">
        <v>127</v>
      </c>
      <c r="I78" s="128" t="s">
        <v>153</v>
      </c>
      <c r="J78" s="128" t="s">
        <v>34</v>
      </c>
      <c r="K78" s="128" t="s">
        <v>154</v>
      </c>
      <c r="L78" s="128" t="s">
        <v>129</v>
      </c>
      <c r="M78" s="131" t="s">
        <v>130</v>
      </c>
      <c r="N78" s="131" t="s">
        <v>1247</v>
      </c>
      <c r="O78" s="131" t="s">
        <v>75</v>
      </c>
      <c r="P78" s="131" t="s">
        <v>75</v>
      </c>
      <c r="Q78" s="130" t="s">
        <v>75</v>
      </c>
      <c r="R78" s="156">
        <v>24360</v>
      </c>
      <c r="S78" s="156">
        <f t="shared" si="0"/>
        <v>24360</v>
      </c>
      <c r="T78" s="156">
        <f t="shared" si="1"/>
        <v>24360</v>
      </c>
    </row>
    <row r="79" spans="1:20" x14ac:dyDescent="0.25">
      <c r="B79" s="127">
        <v>110062</v>
      </c>
      <c r="C79" s="128" t="s">
        <v>1274</v>
      </c>
      <c r="D79" s="128" t="s">
        <v>1275</v>
      </c>
      <c r="E79" s="129" t="s">
        <v>250</v>
      </c>
      <c r="F79" s="130">
        <v>100</v>
      </c>
      <c r="G79" s="129">
        <v>20</v>
      </c>
      <c r="H79" s="130" t="s">
        <v>251</v>
      </c>
      <c r="I79" s="128" t="s">
        <v>153</v>
      </c>
      <c r="J79" s="128" t="s">
        <v>34</v>
      </c>
      <c r="K79" s="128" t="s">
        <v>154</v>
      </c>
      <c r="L79" s="128" t="s">
        <v>252</v>
      </c>
      <c r="M79" s="131" t="s">
        <v>25</v>
      </c>
      <c r="N79" s="131" t="s">
        <v>1247</v>
      </c>
      <c r="O79" s="131" t="s">
        <v>75</v>
      </c>
      <c r="P79" s="131" t="s">
        <v>75</v>
      </c>
      <c r="Q79" s="130" t="s">
        <v>75</v>
      </c>
      <c r="R79" s="156">
        <v>29783</v>
      </c>
      <c r="S79" s="156">
        <f t="shared" si="0"/>
        <v>29783</v>
      </c>
      <c r="T79" s="156">
        <f t="shared" si="1"/>
        <v>29783</v>
      </c>
    </row>
    <row r="80" spans="1:20" x14ac:dyDescent="0.25">
      <c r="B80" s="127">
        <v>110930</v>
      </c>
      <c r="C80" s="128" t="s">
        <v>227</v>
      </c>
      <c r="D80" s="128" t="s">
        <v>228</v>
      </c>
      <c r="E80" s="129" t="s">
        <v>141</v>
      </c>
      <c r="F80" s="130">
        <v>100</v>
      </c>
      <c r="G80" s="129">
        <v>20</v>
      </c>
      <c r="H80" s="130" t="s">
        <v>142</v>
      </c>
      <c r="I80" s="128" t="s">
        <v>41</v>
      </c>
      <c r="J80" s="128" t="s">
        <v>34</v>
      </c>
      <c r="K80" s="128" t="s">
        <v>211</v>
      </c>
      <c r="L80" s="128" t="s">
        <v>82</v>
      </c>
      <c r="M80" s="131" t="s">
        <v>130</v>
      </c>
      <c r="N80" s="131" t="s">
        <v>58</v>
      </c>
      <c r="O80" s="131" t="s">
        <v>22</v>
      </c>
      <c r="P80" s="131" t="s">
        <v>15</v>
      </c>
      <c r="Q80" s="130" t="s">
        <v>67</v>
      </c>
      <c r="R80" s="156">
        <v>18734</v>
      </c>
      <c r="S80" s="156">
        <f t="shared" si="0"/>
        <v>18734</v>
      </c>
      <c r="T80" s="156">
        <f t="shared" si="1"/>
        <v>18734</v>
      </c>
    </row>
    <row r="81" spans="2:20" x14ac:dyDescent="0.25">
      <c r="B81" s="127">
        <v>109958</v>
      </c>
      <c r="C81" s="128" t="s">
        <v>139</v>
      </c>
      <c r="D81" s="128" t="s">
        <v>140</v>
      </c>
      <c r="E81" s="129" t="s">
        <v>141</v>
      </c>
      <c r="F81" s="130">
        <v>100</v>
      </c>
      <c r="G81" s="129">
        <v>20</v>
      </c>
      <c r="H81" s="130" t="s">
        <v>142</v>
      </c>
      <c r="I81" s="128" t="s">
        <v>41</v>
      </c>
      <c r="J81" s="128" t="s">
        <v>22</v>
      </c>
      <c r="K81" s="128" t="s">
        <v>143</v>
      </c>
      <c r="L81" s="128" t="s">
        <v>82</v>
      </c>
      <c r="M81" s="131" t="s">
        <v>130</v>
      </c>
      <c r="N81" s="131" t="s">
        <v>58</v>
      </c>
      <c r="O81" s="131" t="s">
        <v>26</v>
      </c>
      <c r="P81" s="131" t="s">
        <v>15</v>
      </c>
      <c r="Q81" s="130" t="s">
        <v>81</v>
      </c>
      <c r="R81" s="156">
        <v>19314</v>
      </c>
      <c r="S81" s="156">
        <f t="shared" ref="S81:S144" si="2">R81*(1-$T$7)</f>
        <v>19314</v>
      </c>
      <c r="T81" s="156">
        <f t="shared" ref="T81:T144" si="3">S81*(1-$T$8)</f>
        <v>19314</v>
      </c>
    </row>
    <row r="82" spans="2:20" x14ac:dyDescent="0.25">
      <c r="B82" s="127">
        <v>110132</v>
      </c>
      <c r="C82" s="128" t="s">
        <v>1276</v>
      </c>
      <c r="D82" s="128" t="s">
        <v>1277</v>
      </c>
      <c r="E82" s="129" t="s">
        <v>141</v>
      </c>
      <c r="F82" s="130">
        <v>100</v>
      </c>
      <c r="G82" s="129">
        <v>20</v>
      </c>
      <c r="H82" s="130" t="s">
        <v>142</v>
      </c>
      <c r="I82" s="128" t="s">
        <v>153</v>
      </c>
      <c r="J82" s="128" t="s">
        <v>34</v>
      </c>
      <c r="K82" s="128" t="s">
        <v>154</v>
      </c>
      <c r="L82" s="128" t="s">
        <v>1278</v>
      </c>
      <c r="M82" s="131" t="s">
        <v>25</v>
      </c>
      <c r="N82" s="131" t="s">
        <v>1247</v>
      </c>
      <c r="O82" s="131" t="s">
        <v>75</v>
      </c>
      <c r="P82" s="131" t="s">
        <v>75</v>
      </c>
      <c r="Q82" s="130" t="s">
        <v>75</v>
      </c>
      <c r="R82" s="156">
        <v>32973</v>
      </c>
      <c r="S82" s="156">
        <f t="shared" si="2"/>
        <v>32973</v>
      </c>
      <c r="T82" s="156">
        <f t="shared" si="3"/>
        <v>32973</v>
      </c>
    </row>
    <row r="83" spans="2:20" x14ac:dyDescent="0.25">
      <c r="B83" s="127">
        <v>110259</v>
      </c>
      <c r="C83" s="128" t="s">
        <v>1279</v>
      </c>
      <c r="D83" s="128" t="s">
        <v>1280</v>
      </c>
      <c r="E83" s="129" t="s">
        <v>141</v>
      </c>
      <c r="F83" s="130">
        <v>100</v>
      </c>
      <c r="G83" s="129">
        <v>20</v>
      </c>
      <c r="H83" s="130" t="s">
        <v>142</v>
      </c>
      <c r="I83" s="128" t="s">
        <v>153</v>
      </c>
      <c r="J83" s="128" t="s">
        <v>34</v>
      </c>
      <c r="K83" s="128" t="s">
        <v>1255</v>
      </c>
      <c r="L83" s="128" t="s">
        <v>1281</v>
      </c>
      <c r="M83" s="131" t="s">
        <v>25</v>
      </c>
      <c r="N83" s="131" t="s">
        <v>1247</v>
      </c>
      <c r="O83" s="131" t="s">
        <v>75</v>
      </c>
      <c r="P83" s="131" t="s">
        <v>75</v>
      </c>
      <c r="Q83" s="130" t="s">
        <v>75</v>
      </c>
      <c r="R83" s="156">
        <v>37758</v>
      </c>
      <c r="S83" s="156">
        <f t="shared" si="2"/>
        <v>37758</v>
      </c>
      <c r="T83" s="156">
        <f t="shared" si="3"/>
        <v>37758</v>
      </c>
    </row>
    <row r="84" spans="2:20" x14ac:dyDescent="0.25">
      <c r="B84" s="127">
        <v>109298</v>
      </c>
      <c r="C84" s="128" t="s">
        <v>113</v>
      </c>
      <c r="D84" s="128" t="s">
        <v>114</v>
      </c>
      <c r="E84" s="129" t="s">
        <v>115</v>
      </c>
      <c r="F84" s="130">
        <v>100</v>
      </c>
      <c r="G84" s="129">
        <v>20</v>
      </c>
      <c r="H84" s="130" t="s">
        <v>116</v>
      </c>
      <c r="I84" s="128" t="s">
        <v>33</v>
      </c>
      <c r="J84" s="128" t="s">
        <v>34</v>
      </c>
      <c r="K84" s="128" t="s">
        <v>117</v>
      </c>
      <c r="L84" s="128" t="s">
        <v>118</v>
      </c>
      <c r="M84" s="131" t="s">
        <v>25</v>
      </c>
      <c r="N84" s="131"/>
      <c r="O84" s="131" t="s">
        <v>14</v>
      </c>
      <c r="P84" s="131" t="s">
        <v>15</v>
      </c>
      <c r="Q84" s="130" t="s">
        <v>57</v>
      </c>
      <c r="R84" s="156">
        <v>36279</v>
      </c>
      <c r="S84" s="156">
        <f t="shared" si="2"/>
        <v>36279</v>
      </c>
      <c r="T84" s="156">
        <f t="shared" si="3"/>
        <v>36279</v>
      </c>
    </row>
    <row r="85" spans="2:20" x14ac:dyDescent="0.25">
      <c r="B85" s="127">
        <v>109093</v>
      </c>
      <c r="C85" s="128" t="s">
        <v>1282</v>
      </c>
      <c r="D85" s="128" t="s">
        <v>1283</v>
      </c>
      <c r="E85" s="129" t="s">
        <v>115</v>
      </c>
      <c r="F85" s="130">
        <v>100</v>
      </c>
      <c r="G85" s="129">
        <v>20</v>
      </c>
      <c r="H85" s="130" t="s">
        <v>116</v>
      </c>
      <c r="I85" s="128" t="s">
        <v>153</v>
      </c>
      <c r="J85" s="128" t="s">
        <v>34</v>
      </c>
      <c r="K85" s="128" t="s">
        <v>1255</v>
      </c>
      <c r="L85" s="128" t="s">
        <v>1284</v>
      </c>
      <c r="M85" s="131" t="s">
        <v>25</v>
      </c>
      <c r="N85" s="131" t="s">
        <v>1247</v>
      </c>
      <c r="O85" s="131" t="s">
        <v>75</v>
      </c>
      <c r="P85" s="131" t="s">
        <v>75</v>
      </c>
      <c r="Q85" s="130" t="s">
        <v>75</v>
      </c>
      <c r="R85" s="156">
        <v>45356</v>
      </c>
      <c r="S85" s="156">
        <f t="shared" si="2"/>
        <v>45356</v>
      </c>
      <c r="T85" s="156">
        <f t="shared" si="3"/>
        <v>45356</v>
      </c>
    </row>
    <row r="86" spans="2:20" x14ac:dyDescent="0.25">
      <c r="B86" s="127">
        <v>109260</v>
      </c>
      <c r="C86" s="128" t="s">
        <v>1285</v>
      </c>
      <c r="D86" s="128" t="s">
        <v>1286</v>
      </c>
      <c r="E86" s="129" t="s">
        <v>115</v>
      </c>
      <c r="F86" s="130">
        <v>100</v>
      </c>
      <c r="G86" s="129">
        <v>20</v>
      </c>
      <c r="H86" s="130" t="s">
        <v>116</v>
      </c>
      <c r="I86" s="128" t="s">
        <v>153</v>
      </c>
      <c r="J86" s="128" t="s">
        <v>34</v>
      </c>
      <c r="K86" s="128" t="s">
        <v>541</v>
      </c>
      <c r="L86" s="128" t="s">
        <v>1287</v>
      </c>
      <c r="M86" s="131" t="s">
        <v>25</v>
      </c>
      <c r="N86" s="131" t="s">
        <v>1247</v>
      </c>
      <c r="O86" s="131" t="s">
        <v>75</v>
      </c>
      <c r="P86" s="131" t="s">
        <v>75</v>
      </c>
      <c r="Q86" s="130" t="s">
        <v>75</v>
      </c>
      <c r="R86" s="156">
        <v>41673</v>
      </c>
      <c r="S86" s="156">
        <f t="shared" si="2"/>
        <v>41673</v>
      </c>
      <c r="T86" s="156">
        <f t="shared" si="3"/>
        <v>41673</v>
      </c>
    </row>
    <row r="87" spans="2:20" x14ac:dyDescent="0.25">
      <c r="B87" s="127">
        <v>323281</v>
      </c>
      <c r="C87" s="128" t="s">
        <v>1288</v>
      </c>
      <c r="D87" s="128" t="s">
        <v>1289</v>
      </c>
      <c r="E87" s="129" t="s">
        <v>115</v>
      </c>
      <c r="F87" s="130">
        <v>100</v>
      </c>
      <c r="G87" s="129">
        <v>20</v>
      </c>
      <c r="H87" s="130" t="s">
        <v>116</v>
      </c>
      <c r="I87" s="128" t="s">
        <v>153</v>
      </c>
      <c r="J87" s="128" t="s">
        <v>34</v>
      </c>
      <c r="K87" s="128" t="s">
        <v>1290</v>
      </c>
      <c r="L87" s="128" t="s">
        <v>1291</v>
      </c>
      <c r="M87" s="131" t="s">
        <v>25</v>
      </c>
      <c r="N87" s="131" t="s">
        <v>1247</v>
      </c>
      <c r="O87" s="131" t="s">
        <v>75</v>
      </c>
      <c r="P87" s="131" t="s">
        <v>75</v>
      </c>
      <c r="Q87" s="130" t="s">
        <v>75</v>
      </c>
      <c r="R87" s="156">
        <v>38077</v>
      </c>
      <c r="S87" s="156">
        <f t="shared" si="2"/>
        <v>38077</v>
      </c>
      <c r="T87" s="156">
        <f t="shared" si="3"/>
        <v>38077</v>
      </c>
    </row>
    <row r="88" spans="2:20" x14ac:dyDescent="0.25">
      <c r="B88" s="127">
        <v>123357</v>
      </c>
      <c r="C88" s="128" t="s">
        <v>1292</v>
      </c>
      <c r="D88" s="128" t="s">
        <v>1293</v>
      </c>
      <c r="E88" s="129" t="s">
        <v>1294</v>
      </c>
      <c r="F88" s="130">
        <v>100</v>
      </c>
      <c r="G88" s="129">
        <v>20</v>
      </c>
      <c r="H88" s="130" t="s">
        <v>1295</v>
      </c>
      <c r="I88" s="128" t="s">
        <v>153</v>
      </c>
      <c r="J88" s="128" t="s">
        <v>34</v>
      </c>
      <c r="K88" s="128" t="s">
        <v>154</v>
      </c>
      <c r="L88" s="128" t="s">
        <v>1296</v>
      </c>
      <c r="M88" s="131" t="s">
        <v>25</v>
      </c>
      <c r="N88" s="131" t="s">
        <v>1247</v>
      </c>
      <c r="O88" s="131" t="s">
        <v>75</v>
      </c>
      <c r="P88" s="131" t="s">
        <v>75</v>
      </c>
      <c r="Q88" s="130" t="s">
        <v>75</v>
      </c>
      <c r="R88" s="156">
        <v>78532</v>
      </c>
      <c r="S88" s="156">
        <f t="shared" si="2"/>
        <v>78532</v>
      </c>
      <c r="T88" s="156">
        <f t="shared" si="3"/>
        <v>78532</v>
      </c>
    </row>
    <row r="89" spans="2:20" x14ac:dyDescent="0.25">
      <c r="B89" s="127">
        <v>109902</v>
      </c>
      <c r="C89" s="128" t="s">
        <v>1297</v>
      </c>
      <c r="D89" s="128" t="s">
        <v>1298</v>
      </c>
      <c r="E89" s="129" t="s">
        <v>720</v>
      </c>
      <c r="F89" s="130">
        <v>80</v>
      </c>
      <c r="G89" s="129">
        <v>20</v>
      </c>
      <c r="H89" s="130" t="s">
        <v>1299</v>
      </c>
      <c r="I89" s="128" t="s">
        <v>153</v>
      </c>
      <c r="J89" s="128" t="s">
        <v>34</v>
      </c>
      <c r="K89" s="128" t="s">
        <v>154</v>
      </c>
      <c r="L89" s="128" t="s">
        <v>1300</v>
      </c>
      <c r="M89" s="131" t="s">
        <v>25</v>
      </c>
      <c r="N89" s="131" t="s">
        <v>1247</v>
      </c>
      <c r="O89" s="131" t="s">
        <v>14</v>
      </c>
      <c r="P89" s="131" t="s">
        <v>15</v>
      </c>
      <c r="Q89" s="130" t="s">
        <v>28</v>
      </c>
      <c r="R89" s="156">
        <v>18676</v>
      </c>
      <c r="S89" s="156">
        <f t="shared" si="2"/>
        <v>18676</v>
      </c>
      <c r="T89" s="156">
        <f t="shared" si="3"/>
        <v>18676</v>
      </c>
    </row>
    <row r="90" spans="2:20" x14ac:dyDescent="0.25">
      <c r="B90" s="127">
        <v>110247</v>
      </c>
      <c r="C90" s="128" t="s">
        <v>1301</v>
      </c>
      <c r="D90" s="128" t="s">
        <v>1302</v>
      </c>
      <c r="E90" s="129" t="s">
        <v>1303</v>
      </c>
      <c r="F90" s="130">
        <v>80</v>
      </c>
      <c r="G90" s="129">
        <v>20</v>
      </c>
      <c r="H90" s="130" t="s">
        <v>1304</v>
      </c>
      <c r="I90" s="128" t="s">
        <v>153</v>
      </c>
      <c r="J90" s="128" t="s">
        <v>34</v>
      </c>
      <c r="K90" s="128" t="s">
        <v>154</v>
      </c>
      <c r="L90" s="128" t="s">
        <v>1305</v>
      </c>
      <c r="M90" s="131" t="s">
        <v>25</v>
      </c>
      <c r="N90" s="131" t="s">
        <v>1247</v>
      </c>
      <c r="O90" s="131" t="s">
        <v>75</v>
      </c>
      <c r="P90" s="131" t="s">
        <v>75</v>
      </c>
      <c r="Q90" s="130" t="s">
        <v>75</v>
      </c>
      <c r="R90" s="156">
        <v>22127</v>
      </c>
      <c r="S90" s="156">
        <f t="shared" si="2"/>
        <v>22127</v>
      </c>
      <c r="T90" s="156">
        <f t="shared" si="3"/>
        <v>22127</v>
      </c>
    </row>
    <row r="91" spans="2:20" x14ac:dyDescent="0.25">
      <c r="B91" s="127">
        <v>109374</v>
      </c>
      <c r="C91" s="128" t="s">
        <v>1306</v>
      </c>
      <c r="D91" s="128" t="s">
        <v>1307</v>
      </c>
      <c r="E91" s="129" t="s">
        <v>738</v>
      </c>
      <c r="F91" s="130">
        <v>85</v>
      </c>
      <c r="G91" s="129">
        <v>20</v>
      </c>
      <c r="H91" s="130" t="s">
        <v>1308</v>
      </c>
      <c r="I91" s="128" t="s">
        <v>153</v>
      </c>
      <c r="J91" s="128" t="s">
        <v>34</v>
      </c>
      <c r="K91" s="128" t="s">
        <v>154</v>
      </c>
      <c r="L91" s="128" t="s">
        <v>1309</v>
      </c>
      <c r="M91" s="131" t="s">
        <v>25</v>
      </c>
      <c r="N91" s="131" t="s">
        <v>1247</v>
      </c>
      <c r="O91" s="131" t="s">
        <v>75</v>
      </c>
      <c r="P91" s="131" t="s">
        <v>75</v>
      </c>
      <c r="Q91" s="130" t="s">
        <v>75</v>
      </c>
      <c r="R91" s="156">
        <v>39034</v>
      </c>
      <c r="S91" s="156">
        <f t="shared" si="2"/>
        <v>39034</v>
      </c>
      <c r="T91" s="156">
        <f t="shared" si="3"/>
        <v>39034</v>
      </c>
    </row>
    <row r="92" spans="2:20" x14ac:dyDescent="0.25">
      <c r="B92" s="127">
        <v>110081</v>
      </c>
      <c r="C92" s="128" t="s">
        <v>1310</v>
      </c>
      <c r="D92" s="128" t="s">
        <v>1311</v>
      </c>
      <c r="E92" s="129" t="s">
        <v>738</v>
      </c>
      <c r="F92" s="130">
        <v>80</v>
      </c>
      <c r="G92" s="129">
        <v>20</v>
      </c>
      <c r="H92" s="130" t="s">
        <v>647</v>
      </c>
      <c r="I92" s="128" t="s">
        <v>153</v>
      </c>
      <c r="J92" s="128" t="s">
        <v>34</v>
      </c>
      <c r="K92" s="128" t="s">
        <v>154</v>
      </c>
      <c r="L92" s="128" t="s">
        <v>1014</v>
      </c>
      <c r="M92" s="131" t="s">
        <v>25</v>
      </c>
      <c r="N92" s="131" t="s">
        <v>1247</v>
      </c>
      <c r="O92" s="131" t="s">
        <v>75</v>
      </c>
      <c r="P92" s="131" t="s">
        <v>75</v>
      </c>
      <c r="Q92" s="130" t="s">
        <v>75</v>
      </c>
      <c r="R92" s="156">
        <v>25752</v>
      </c>
      <c r="S92" s="156">
        <f t="shared" si="2"/>
        <v>25752</v>
      </c>
      <c r="T92" s="156">
        <f t="shared" si="3"/>
        <v>25752</v>
      </c>
    </row>
    <row r="93" spans="2:20" x14ac:dyDescent="0.25">
      <c r="B93" s="127">
        <v>110013</v>
      </c>
      <c r="C93" s="128" t="s">
        <v>1312</v>
      </c>
      <c r="D93" s="128" t="s">
        <v>1313</v>
      </c>
      <c r="E93" s="129" t="s">
        <v>728</v>
      </c>
      <c r="F93" s="130">
        <v>85</v>
      </c>
      <c r="G93" s="129">
        <v>20</v>
      </c>
      <c r="H93" s="130" t="s">
        <v>1314</v>
      </c>
      <c r="I93" s="128" t="s">
        <v>153</v>
      </c>
      <c r="J93" s="128" t="s">
        <v>34</v>
      </c>
      <c r="K93" s="128" t="s">
        <v>154</v>
      </c>
      <c r="L93" s="128" t="s">
        <v>155</v>
      </c>
      <c r="M93" s="131" t="s">
        <v>25</v>
      </c>
      <c r="N93" s="131" t="s">
        <v>1247</v>
      </c>
      <c r="O93" s="131" t="s">
        <v>75</v>
      </c>
      <c r="P93" s="131" t="s">
        <v>75</v>
      </c>
      <c r="Q93" s="130" t="s">
        <v>75</v>
      </c>
      <c r="R93" s="156">
        <v>41035</v>
      </c>
      <c r="S93" s="156">
        <f t="shared" si="2"/>
        <v>41035</v>
      </c>
      <c r="T93" s="156">
        <f t="shared" si="3"/>
        <v>41035</v>
      </c>
    </row>
    <row r="94" spans="2:20" x14ac:dyDescent="0.25">
      <c r="B94" s="127">
        <v>110510</v>
      </c>
      <c r="C94" s="128" t="s">
        <v>1315</v>
      </c>
      <c r="D94" s="128" t="s">
        <v>1316</v>
      </c>
      <c r="E94" s="129" t="s">
        <v>728</v>
      </c>
      <c r="F94" s="130">
        <v>85</v>
      </c>
      <c r="G94" s="129">
        <v>20</v>
      </c>
      <c r="H94" s="130" t="s">
        <v>1314</v>
      </c>
      <c r="I94" s="128" t="s">
        <v>153</v>
      </c>
      <c r="J94" s="128" t="s">
        <v>34</v>
      </c>
      <c r="K94" s="128" t="s">
        <v>1255</v>
      </c>
      <c r="L94" s="128" t="s">
        <v>1317</v>
      </c>
      <c r="M94" s="131" t="s">
        <v>25</v>
      </c>
      <c r="N94" s="131" t="s">
        <v>1247</v>
      </c>
      <c r="O94" s="131" t="s">
        <v>75</v>
      </c>
      <c r="P94" s="131" t="s">
        <v>75</v>
      </c>
      <c r="Q94" s="130" t="s">
        <v>75</v>
      </c>
      <c r="R94" s="156">
        <v>45617</v>
      </c>
      <c r="S94" s="156">
        <f t="shared" si="2"/>
        <v>45617</v>
      </c>
      <c r="T94" s="156">
        <f t="shared" si="3"/>
        <v>45617</v>
      </c>
    </row>
    <row r="95" spans="2:20" x14ac:dyDescent="0.25">
      <c r="B95" s="127">
        <v>519331</v>
      </c>
      <c r="C95" s="128" t="s">
        <v>1318</v>
      </c>
      <c r="D95" s="128" t="s">
        <v>1319</v>
      </c>
      <c r="E95" s="129" t="s">
        <v>728</v>
      </c>
      <c r="F95" s="130">
        <v>85</v>
      </c>
      <c r="G95" s="129">
        <v>20</v>
      </c>
      <c r="H95" s="130" t="s">
        <v>1314</v>
      </c>
      <c r="I95" s="128" t="s">
        <v>153</v>
      </c>
      <c r="J95" s="128" t="s">
        <v>34</v>
      </c>
      <c r="K95" s="128" t="s">
        <v>1320</v>
      </c>
      <c r="L95" s="128" t="s">
        <v>1321</v>
      </c>
      <c r="M95" s="131" t="s">
        <v>25</v>
      </c>
      <c r="N95" s="131" t="s">
        <v>1247</v>
      </c>
      <c r="O95" s="131" t="s">
        <v>75</v>
      </c>
      <c r="P95" s="131" t="s">
        <v>75</v>
      </c>
      <c r="Q95" s="130" t="s">
        <v>75</v>
      </c>
      <c r="R95" s="156">
        <v>43065</v>
      </c>
      <c r="S95" s="156">
        <f t="shared" si="2"/>
        <v>43065</v>
      </c>
      <c r="T95" s="156">
        <f t="shared" si="3"/>
        <v>43065</v>
      </c>
    </row>
    <row r="96" spans="2:20" ht="15.75" thickBot="1" x14ac:dyDescent="0.3">
      <c r="B96" s="122">
        <v>109723</v>
      </c>
      <c r="C96" s="123" t="s">
        <v>1322</v>
      </c>
      <c r="D96" s="123" t="s">
        <v>1323</v>
      </c>
      <c r="E96" s="124" t="s">
        <v>1324</v>
      </c>
      <c r="F96" s="125">
        <v>80</v>
      </c>
      <c r="G96" s="124">
        <v>20</v>
      </c>
      <c r="H96" s="125" t="s">
        <v>1325</v>
      </c>
      <c r="I96" s="123" t="s">
        <v>153</v>
      </c>
      <c r="J96" s="123" t="s">
        <v>34</v>
      </c>
      <c r="K96" s="123" t="s">
        <v>1255</v>
      </c>
      <c r="L96" s="123" t="s">
        <v>1326</v>
      </c>
      <c r="M96" s="126" t="s">
        <v>25</v>
      </c>
      <c r="N96" s="126" t="s">
        <v>1247</v>
      </c>
      <c r="O96" s="126" t="s">
        <v>75</v>
      </c>
      <c r="P96" s="126" t="s">
        <v>75</v>
      </c>
      <c r="Q96" s="125" t="s">
        <v>75</v>
      </c>
      <c r="R96" s="155">
        <v>71688</v>
      </c>
      <c r="S96" s="155">
        <f t="shared" si="2"/>
        <v>71688</v>
      </c>
      <c r="T96" s="155">
        <f t="shared" si="3"/>
        <v>71688</v>
      </c>
    </row>
    <row r="97" spans="1:20" ht="15.75" thickBot="1" x14ac:dyDescent="0.3">
      <c r="A97" s="2" t="s">
        <v>1327</v>
      </c>
      <c r="B97" s="117">
        <v>109174</v>
      </c>
      <c r="C97" s="118" t="s">
        <v>1328</v>
      </c>
      <c r="D97" s="118" t="s">
        <v>1329</v>
      </c>
      <c r="E97" s="119" t="s">
        <v>1330</v>
      </c>
      <c r="F97" s="120">
        <v>70</v>
      </c>
      <c r="G97" s="119" t="s">
        <v>1331</v>
      </c>
      <c r="H97" s="120" t="s">
        <v>1332</v>
      </c>
      <c r="I97" s="118" t="s">
        <v>153</v>
      </c>
      <c r="J97" s="118" t="s">
        <v>34</v>
      </c>
      <c r="K97" s="118" t="s">
        <v>541</v>
      </c>
      <c r="L97" s="118" t="s">
        <v>1333</v>
      </c>
      <c r="M97" s="121" t="s">
        <v>25</v>
      </c>
      <c r="N97" s="121" t="s">
        <v>1247</v>
      </c>
      <c r="O97" s="121" t="s">
        <v>75</v>
      </c>
      <c r="P97" s="121" t="s">
        <v>75</v>
      </c>
      <c r="Q97" s="120" t="s">
        <v>75</v>
      </c>
      <c r="R97" s="154">
        <v>75516</v>
      </c>
      <c r="S97" s="154">
        <f t="shared" si="2"/>
        <v>75516</v>
      </c>
      <c r="T97" s="154">
        <f t="shared" si="3"/>
        <v>75516</v>
      </c>
    </row>
    <row r="98" spans="1:20" ht="15.75" thickBot="1" x14ac:dyDescent="0.3">
      <c r="B98" s="122">
        <v>109421</v>
      </c>
      <c r="C98" s="123" t="s">
        <v>1334</v>
      </c>
      <c r="D98" s="123" t="s">
        <v>1335</v>
      </c>
      <c r="E98" s="124" t="s">
        <v>1336</v>
      </c>
      <c r="F98" s="125">
        <v>65</v>
      </c>
      <c r="G98" s="124" t="s">
        <v>1331</v>
      </c>
      <c r="H98" s="125" t="s">
        <v>1337</v>
      </c>
      <c r="I98" s="123" t="s">
        <v>153</v>
      </c>
      <c r="J98" s="123" t="s">
        <v>34</v>
      </c>
      <c r="K98" s="123" t="s">
        <v>541</v>
      </c>
      <c r="L98" s="123" t="s">
        <v>1338</v>
      </c>
      <c r="M98" s="126" t="s">
        <v>25</v>
      </c>
      <c r="N98" s="126" t="s">
        <v>1247</v>
      </c>
      <c r="O98" s="126" t="s">
        <v>75</v>
      </c>
      <c r="P98" s="126" t="s">
        <v>75</v>
      </c>
      <c r="Q98" s="125" t="s">
        <v>75</v>
      </c>
      <c r="R98" s="155">
        <v>82099</v>
      </c>
      <c r="S98" s="155">
        <f t="shared" si="2"/>
        <v>82099</v>
      </c>
      <c r="T98" s="155">
        <f t="shared" si="3"/>
        <v>82099</v>
      </c>
    </row>
    <row r="99" spans="1:20" ht="15.75" thickBot="1" x14ac:dyDescent="0.3">
      <c r="A99" s="2" t="s">
        <v>1339</v>
      </c>
      <c r="B99" s="112">
        <v>110257</v>
      </c>
      <c r="C99" s="113" t="s">
        <v>1340</v>
      </c>
      <c r="D99" s="113" t="s">
        <v>1341</v>
      </c>
      <c r="E99" s="114" t="s">
        <v>1342</v>
      </c>
      <c r="F99" s="115">
        <v>100</v>
      </c>
      <c r="G99" s="114">
        <v>21</v>
      </c>
      <c r="H99" s="115" t="s">
        <v>1343</v>
      </c>
      <c r="I99" s="113" t="s">
        <v>153</v>
      </c>
      <c r="J99" s="113" t="s">
        <v>34</v>
      </c>
      <c r="K99" s="113" t="s">
        <v>154</v>
      </c>
      <c r="L99" s="113" t="s">
        <v>1344</v>
      </c>
      <c r="M99" s="116" t="s">
        <v>25</v>
      </c>
      <c r="N99" s="116" t="s">
        <v>1247</v>
      </c>
      <c r="O99" s="116" t="s">
        <v>75</v>
      </c>
      <c r="P99" s="116" t="s">
        <v>75</v>
      </c>
      <c r="Q99" s="115" t="s">
        <v>75</v>
      </c>
      <c r="R99" s="153">
        <v>96048</v>
      </c>
      <c r="S99" s="153">
        <f t="shared" si="2"/>
        <v>96048</v>
      </c>
      <c r="T99" s="153">
        <f t="shared" si="3"/>
        <v>96048</v>
      </c>
    </row>
    <row r="100" spans="1:20" ht="15.75" thickBot="1" x14ac:dyDescent="0.3">
      <c r="A100" s="2" t="s">
        <v>736</v>
      </c>
      <c r="B100" s="117">
        <v>110184</v>
      </c>
      <c r="C100" s="118" t="s">
        <v>161</v>
      </c>
      <c r="D100" s="118" t="s">
        <v>162</v>
      </c>
      <c r="E100" s="119" t="s">
        <v>706</v>
      </c>
      <c r="F100" s="120">
        <v>90</v>
      </c>
      <c r="G100" s="119" t="s">
        <v>703</v>
      </c>
      <c r="H100" s="120" t="s">
        <v>1356</v>
      </c>
      <c r="I100" s="118" t="s">
        <v>33</v>
      </c>
      <c r="J100" s="118" t="s">
        <v>34</v>
      </c>
      <c r="K100" s="118" t="s">
        <v>121</v>
      </c>
      <c r="L100" s="118" t="s">
        <v>163</v>
      </c>
      <c r="M100" s="121" t="s">
        <v>25</v>
      </c>
      <c r="N100" s="121"/>
      <c r="O100" s="121" t="s">
        <v>22</v>
      </c>
      <c r="P100" s="121" t="s">
        <v>15</v>
      </c>
      <c r="Q100" s="120" t="s">
        <v>57</v>
      </c>
      <c r="R100" s="154">
        <v>17835</v>
      </c>
      <c r="S100" s="154">
        <f t="shared" si="2"/>
        <v>17835</v>
      </c>
      <c r="T100" s="154">
        <f t="shared" si="3"/>
        <v>17835</v>
      </c>
    </row>
    <row r="101" spans="1:20" x14ac:dyDescent="0.25">
      <c r="B101" s="127">
        <v>110249</v>
      </c>
      <c r="C101" s="128" t="s">
        <v>174</v>
      </c>
      <c r="D101" s="128" t="s">
        <v>175</v>
      </c>
      <c r="E101" s="129" t="s">
        <v>706</v>
      </c>
      <c r="F101" s="130">
        <v>90</v>
      </c>
      <c r="G101" s="129" t="s">
        <v>703</v>
      </c>
      <c r="H101" s="130" t="s">
        <v>1356</v>
      </c>
      <c r="I101" s="128" t="s">
        <v>41</v>
      </c>
      <c r="J101" s="128" t="s">
        <v>34</v>
      </c>
      <c r="K101" s="128" t="s">
        <v>138</v>
      </c>
      <c r="L101" s="128" t="s">
        <v>176</v>
      </c>
      <c r="M101" s="131" t="s">
        <v>25</v>
      </c>
      <c r="N101" s="131"/>
      <c r="O101" s="131" t="s">
        <v>22</v>
      </c>
      <c r="P101" s="131" t="s">
        <v>15</v>
      </c>
      <c r="Q101" s="130" t="s">
        <v>67</v>
      </c>
      <c r="R101" s="156">
        <v>18154</v>
      </c>
      <c r="S101" s="156">
        <f t="shared" si="2"/>
        <v>18154</v>
      </c>
      <c r="T101" s="156">
        <f t="shared" si="3"/>
        <v>18154</v>
      </c>
    </row>
    <row r="102" spans="1:20" x14ac:dyDescent="0.25">
      <c r="B102" s="127">
        <v>323213</v>
      </c>
      <c r="C102" s="128" t="s">
        <v>425</v>
      </c>
      <c r="D102" s="128" t="s">
        <v>426</v>
      </c>
      <c r="E102" s="129" t="s">
        <v>717</v>
      </c>
      <c r="F102" s="130">
        <v>90</v>
      </c>
      <c r="G102" s="129" t="s">
        <v>703</v>
      </c>
      <c r="H102" s="130" t="s">
        <v>1357</v>
      </c>
      <c r="I102" s="128" t="s">
        <v>33</v>
      </c>
      <c r="J102" s="128" t="s">
        <v>34</v>
      </c>
      <c r="K102" s="128" t="s">
        <v>342</v>
      </c>
      <c r="L102" s="128" t="s">
        <v>71</v>
      </c>
      <c r="M102" s="131" t="s">
        <v>25</v>
      </c>
      <c r="N102" s="131"/>
      <c r="O102" s="131" t="s">
        <v>22</v>
      </c>
      <c r="P102" s="131" t="s">
        <v>27</v>
      </c>
      <c r="Q102" s="130" t="s">
        <v>101</v>
      </c>
      <c r="R102" s="156">
        <v>14645</v>
      </c>
      <c r="S102" s="156">
        <f t="shared" si="2"/>
        <v>14645</v>
      </c>
      <c r="T102" s="156">
        <f t="shared" si="3"/>
        <v>14645</v>
      </c>
    </row>
    <row r="103" spans="1:20" x14ac:dyDescent="0.25">
      <c r="B103" s="127">
        <v>110568</v>
      </c>
      <c r="C103" s="128" t="s">
        <v>198</v>
      </c>
      <c r="D103" s="128" t="s">
        <v>199</v>
      </c>
      <c r="E103" s="129" t="s">
        <v>717</v>
      </c>
      <c r="F103" s="130">
        <v>90</v>
      </c>
      <c r="G103" s="129" t="s">
        <v>703</v>
      </c>
      <c r="H103" s="130" t="s">
        <v>1357</v>
      </c>
      <c r="I103" s="128" t="s">
        <v>33</v>
      </c>
      <c r="J103" s="128" t="s">
        <v>22</v>
      </c>
      <c r="K103" s="128" t="s">
        <v>87</v>
      </c>
      <c r="L103" s="128" t="s">
        <v>71</v>
      </c>
      <c r="M103" s="131" t="s">
        <v>25</v>
      </c>
      <c r="N103" s="131" t="s">
        <v>58</v>
      </c>
      <c r="O103" s="131" t="s">
        <v>14</v>
      </c>
      <c r="P103" s="131" t="s">
        <v>27</v>
      </c>
      <c r="Q103" s="130" t="s">
        <v>63</v>
      </c>
      <c r="R103" s="156">
        <v>20503</v>
      </c>
      <c r="S103" s="156">
        <f t="shared" si="2"/>
        <v>20503</v>
      </c>
      <c r="T103" s="156">
        <f t="shared" si="3"/>
        <v>20503</v>
      </c>
    </row>
    <row r="104" spans="1:20" x14ac:dyDescent="0.25">
      <c r="B104" s="127">
        <v>303274</v>
      </c>
      <c r="C104" s="128" t="s">
        <v>414</v>
      </c>
      <c r="D104" s="128" t="s">
        <v>415</v>
      </c>
      <c r="E104" s="129" t="s">
        <v>717</v>
      </c>
      <c r="F104" s="130">
        <v>90</v>
      </c>
      <c r="G104" s="129" t="s">
        <v>703</v>
      </c>
      <c r="H104" s="130" t="s">
        <v>1357</v>
      </c>
      <c r="I104" s="128" t="s">
        <v>33</v>
      </c>
      <c r="J104" s="128" t="s">
        <v>22</v>
      </c>
      <c r="K104" s="128" t="s">
        <v>345</v>
      </c>
      <c r="L104" s="128" t="s">
        <v>71</v>
      </c>
      <c r="M104" s="131" t="s">
        <v>25</v>
      </c>
      <c r="N104" s="131" t="s">
        <v>29</v>
      </c>
      <c r="O104" s="131" t="s">
        <v>26</v>
      </c>
      <c r="P104" s="131" t="s">
        <v>15</v>
      </c>
      <c r="Q104" s="130" t="s">
        <v>51</v>
      </c>
      <c r="R104" s="156">
        <v>16414</v>
      </c>
      <c r="S104" s="156">
        <f t="shared" si="2"/>
        <v>16414</v>
      </c>
      <c r="T104" s="156">
        <f t="shared" si="3"/>
        <v>16414</v>
      </c>
    </row>
    <row r="105" spans="1:20" x14ac:dyDescent="0.25">
      <c r="B105" s="127">
        <v>861729</v>
      </c>
      <c r="C105" s="128" t="s">
        <v>637</v>
      </c>
      <c r="D105" s="128" t="s">
        <v>638</v>
      </c>
      <c r="E105" s="129" t="s">
        <v>717</v>
      </c>
      <c r="F105" s="130">
        <v>90</v>
      </c>
      <c r="G105" s="129" t="s">
        <v>703</v>
      </c>
      <c r="H105" s="130" t="s">
        <v>1357</v>
      </c>
      <c r="I105" s="128" t="s">
        <v>33</v>
      </c>
      <c r="J105" s="128" t="s">
        <v>42</v>
      </c>
      <c r="K105" s="128" t="s">
        <v>180</v>
      </c>
      <c r="L105" s="128" t="s">
        <v>639</v>
      </c>
      <c r="M105" s="131" t="s">
        <v>25</v>
      </c>
      <c r="N105" s="131"/>
      <c r="O105" s="131" t="s">
        <v>22</v>
      </c>
      <c r="P105" s="131" t="s">
        <v>15</v>
      </c>
      <c r="Q105" s="130" t="s">
        <v>57</v>
      </c>
      <c r="R105" s="156">
        <v>13688</v>
      </c>
      <c r="S105" s="156">
        <f t="shared" si="2"/>
        <v>13688</v>
      </c>
      <c r="T105" s="156">
        <f t="shared" si="3"/>
        <v>13688</v>
      </c>
    </row>
    <row r="106" spans="1:20" x14ac:dyDescent="0.25">
      <c r="B106" s="127">
        <v>231590</v>
      </c>
      <c r="C106" s="128" t="s">
        <v>385</v>
      </c>
      <c r="D106" s="128" t="s">
        <v>386</v>
      </c>
      <c r="E106" s="129" t="s">
        <v>717</v>
      </c>
      <c r="F106" s="130">
        <v>90</v>
      </c>
      <c r="G106" s="129" t="s">
        <v>703</v>
      </c>
      <c r="H106" s="130" t="s">
        <v>1357</v>
      </c>
      <c r="I106" s="128" t="s">
        <v>41</v>
      </c>
      <c r="J106" s="128" t="s">
        <v>34</v>
      </c>
      <c r="K106" s="128" t="s">
        <v>387</v>
      </c>
      <c r="L106" s="128" t="s">
        <v>64</v>
      </c>
      <c r="M106" s="131" t="s">
        <v>25</v>
      </c>
      <c r="N106" s="131" t="s">
        <v>354</v>
      </c>
      <c r="O106" s="131" t="s">
        <v>22</v>
      </c>
      <c r="P106" s="131" t="s">
        <v>15</v>
      </c>
      <c r="Q106" s="130" t="s">
        <v>67</v>
      </c>
      <c r="R106" s="156">
        <v>17574</v>
      </c>
      <c r="S106" s="156">
        <f t="shared" si="2"/>
        <v>17574</v>
      </c>
      <c r="T106" s="156">
        <f t="shared" si="3"/>
        <v>17574</v>
      </c>
    </row>
    <row r="107" spans="1:20" x14ac:dyDescent="0.25">
      <c r="B107" s="127">
        <v>110830</v>
      </c>
      <c r="C107" s="128" t="s">
        <v>212</v>
      </c>
      <c r="D107" s="128" t="s">
        <v>213</v>
      </c>
      <c r="E107" s="129" t="s">
        <v>717</v>
      </c>
      <c r="F107" s="130">
        <v>90</v>
      </c>
      <c r="G107" s="129" t="s">
        <v>703</v>
      </c>
      <c r="H107" s="130" t="s">
        <v>1357</v>
      </c>
      <c r="I107" s="128" t="s">
        <v>41</v>
      </c>
      <c r="J107" s="128" t="s">
        <v>22</v>
      </c>
      <c r="K107" s="128" t="s">
        <v>214</v>
      </c>
      <c r="L107" s="128" t="s">
        <v>64</v>
      </c>
      <c r="M107" s="131" t="s">
        <v>25</v>
      </c>
      <c r="N107" s="131" t="s">
        <v>58</v>
      </c>
      <c r="O107" s="131" t="s">
        <v>26</v>
      </c>
      <c r="P107" s="131" t="s">
        <v>15</v>
      </c>
      <c r="Q107" s="130" t="s">
        <v>215</v>
      </c>
      <c r="R107" s="156">
        <v>18473</v>
      </c>
      <c r="S107" s="156">
        <f t="shared" si="2"/>
        <v>18473</v>
      </c>
      <c r="T107" s="156">
        <f t="shared" si="3"/>
        <v>18473</v>
      </c>
    </row>
    <row r="108" spans="1:20" x14ac:dyDescent="0.25">
      <c r="B108" s="127">
        <v>202351</v>
      </c>
      <c r="C108" s="128" t="s">
        <v>359</v>
      </c>
      <c r="D108" s="128" t="s">
        <v>360</v>
      </c>
      <c r="E108" s="129" t="s">
        <v>717</v>
      </c>
      <c r="F108" s="130">
        <v>90</v>
      </c>
      <c r="G108" s="129" t="s">
        <v>703</v>
      </c>
      <c r="H108" s="130" t="s">
        <v>1357</v>
      </c>
      <c r="I108" s="128" t="s">
        <v>239</v>
      </c>
      <c r="J108" s="128" t="s">
        <v>34</v>
      </c>
      <c r="K108" s="128" t="s">
        <v>361</v>
      </c>
      <c r="L108" s="128" t="s">
        <v>44</v>
      </c>
      <c r="M108" s="131" t="s">
        <v>25</v>
      </c>
      <c r="N108" s="131" t="s">
        <v>17</v>
      </c>
      <c r="O108" s="131" t="s">
        <v>26</v>
      </c>
      <c r="P108" s="131" t="s">
        <v>27</v>
      </c>
      <c r="Q108" s="130" t="s">
        <v>72</v>
      </c>
      <c r="R108" s="156">
        <v>20126</v>
      </c>
      <c r="S108" s="156">
        <f t="shared" si="2"/>
        <v>20126</v>
      </c>
      <c r="T108" s="156">
        <f t="shared" si="3"/>
        <v>20126</v>
      </c>
    </row>
    <row r="109" spans="1:20" x14ac:dyDescent="0.25">
      <c r="B109" s="127">
        <v>406803</v>
      </c>
      <c r="C109" s="128" t="s">
        <v>458</v>
      </c>
      <c r="D109" s="128" t="s">
        <v>459</v>
      </c>
      <c r="E109" s="129" t="s">
        <v>717</v>
      </c>
      <c r="F109" s="130">
        <v>90</v>
      </c>
      <c r="G109" s="129" t="s">
        <v>703</v>
      </c>
      <c r="H109" s="130" t="s">
        <v>1357</v>
      </c>
      <c r="I109" s="128" t="s">
        <v>239</v>
      </c>
      <c r="J109" s="128" t="s">
        <v>34</v>
      </c>
      <c r="K109" s="128" t="s">
        <v>449</v>
      </c>
      <c r="L109" s="128" t="s">
        <v>44</v>
      </c>
      <c r="M109" s="131" t="s">
        <v>25</v>
      </c>
      <c r="N109" s="131" t="s">
        <v>338</v>
      </c>
      <c r="O109" s="131" t="s">
        <v>22</v>
      </c>
      <c r="P109" s="131" t="s">
        <v>27</v>
      </c>
      <c r="Q109" s="130" t="s">
        <v>67</v>
      </c>
      <c r="R109" s="156">
        <v>20126</v>
      </c>
      <c r="S109" s="156">
        <f t="shared" si="2"/>
        <v>20126</v>
      </c>
      <c r="T109" s="156">
        <f t="shared" si="3"/>
        <v>20126</v>
      </c>
    </row>
    <row r="110" spans="1:20" x14ac:dyDescent="0.25">
      <c r="B110" s="127">
        <v>522332</v>
      </c>
      <c r="C110" s="128" t="s">
        <v>521</v>
      </c>
      <c r="D110" s="128" t="s">
        <v>522</v>
      </c>
      <c r="E110" s="129" t="s">
        <v>718</v>
      </c>
      <c r="F110" s="130">
        <v>90</v>
      </c>
      <c r="G110" s="129" t="s">
        <v>703</v>
      </c>
      <c r="H110" s="130" t="s">
        <v>1358</v>
      </c>
      <c r="I110" s="128" t="s">
        <v>33</v>
      </c>
      <c r="J110" s="128" t="s">
        <v>34</v>
      </c>
      <c r="K110" s="128" t="s">
        <v>342</v>
      </c>
      <c r="L110" s="128" t="s">
        <v>285</v>
      </c>
      <c r="M110" s="131" t="s">
        <v>25</v>
      </c>
      <c r="N110" s="131"/>
      <c r="O110" s="131" t="s">
        <v>22</v>
      </c>
      <c r="P110" s="131" t="s">
        <v>15</v>
      </c>
      <c r="Q110" s="130" t="s">
        <v>101</v>
      </c>
      <c r="R110" s="156">
        <v>15196</v>
      </c>
      <c r="S110" s="156">
        <f t="shared" si="2"/>
        <v>15196</v>
      </c>
      <c r="T110" s="156">
        <f t="shared" si="3"/>
        <v>15196</v>
      </c>
    </row>
    <row r="111" spans="1:20" x14ac:dyDescent="0.25">
      <c r="B111" s="127">
        <v>684458</v>
      </c>
      <c r="C111" s="128" t="s">
        <v>573</v>
      </c>
      <c r="D111" s="128" t="s">
        <v>574</v>
      </c>
      <c r="E111" s="129" t="s">
        <v>718</v>
      </c>
      <c r="F111" s="130">
        <v>90</v>
      </c>
      <c r="G111" s="129" t="s">
        <v>703</v>
      </c>
      <c r="H111" s="130" t="s">
        <v>1358</v>
      </c>
      <c r="I111" s="128" t="s">
        <v>33</v>
      </c>
      <c r="J111" s="128" t="s">
        <v>22</v>
      </c>
      <c r="K111" s="128" t="s">
        <v>475</v>
      </c>
      <c r="L111" s="128" t="s">
        <v>50</v>
      </c>
      <c r="M111" s="131" t="s">
        <v>25</v>
      </c>
      <c r="N111" s="131" t="s">
        <v>58</v>
      </c>
      <c r="O111" s="131" t="s">
        <v>26</v>
      </c>
      <c r="P111" s="131" t="s">
        <v>27</v>
      </c>
      <c r="Q111" s="130" t="s">
        <v>208</v>
      </c>
      <c r="R111" s="156">
        <v>20590</v>
      </c>
      <c r="S111" s="156">
        <f t="shared" si="2"/>
        <v>20590</v>
      </c>
      <c r="T111" s="156">
        <f t="shared" si="3"/>
        <v>20590</v>
      </c>
    </row>
    <row r="112" spans="1:20" x14ac:dyDescent="0.25">
      <c r="B112" s="127">
        <v>110811</v>
      </c>
      <c r="C112" s="128" t="s">
        <v>209</v>
      </c>
      <c r="D112" s="128" t="s">
        <v>210</v>
      </c>
      <c r="E112" s="129" t="s">
        <v>718</v>
      </c>
      <c r="F112" s="130">
        <v>90</v>
      </c>
      <c r="G112" s="129" t="s">
        <v>703</v>
      </c>
      <c r="H112" s="130" t="s">
        <v>1358</v>
      </c>
      <c r="I112" s="128" t="s">
        <v>41</v>
      </c>
      <c r="J112" s="128" t="s">
        <v>34</v>
      </c>
      <c r="K112" s="128" t="s">
        <v>211</v>
      </c>
      <c r="L112" s="128" t="s">
        <v>112</v>
      </c>
      <c r="M112" s="131" t="s">
        <v>25</v>
      </c>
      <c r="N112" s="131" t="s">
        <v>58</v>
      </c>
      <c r="O112" s="131" t="s">
        <v>22</v>
      </c>
      <c r="P112" s="131" t="s">
        <v>15</v>
      </c>
      <c r="Q112" s="130" t="s">
        <v>67</v>
      </c>
      <c r="R112" s="156">
        <v>18908</v>
      </c>
      <c r="S112" s="156">
        <f t="shared" si="2"/>
        <v>18908</v>
      </c>
      <c r="T112" s="156">
        <f t="shared" si="3"/>
        <v>18908</v>
      </c>
    </row>
    <row r="113" spans="2:20" x14ac:dyDescent="0.25">
      <c r="B113" s="127">
        <v>110831</v>
      </c>
      <c r="C113" s="128" t="s">
        <v>216</v>
      </c>
      <c r="D113" s="128" t="s">
        <v>217</v>
      </c>
      <c r="E113" s="129" t="s">
        <v>718</v>
      </c>
      <c r="F113" s="130">
        <v>90</v>
      </c>
      <c r="G113" s="129" t="s">
        <v>703</v>
      </c>
      <c r="H113" s="130" t="s">
        <v>1358</v>
      </c>
      <c r="I113" s="128" t="s">
        <v>41</v>
      </c>
      <c r="J113" s="128" t="s">
        <v>22</v>
      </c>
      <c r="K113" s="128" t="s">
        <v>214</v>
      </c>
      <c r="L113" s="128" t="s">
        <v>112</v>
      </c>
      <c r="M113" s="131" t="s">
        <v>25</v>
      </c>
      <c r="N113" s="131" t="s">
        <v>58</v>
      </c>
      <c r="O113" s="131" t="s">
        <v>26</v>
      </c>
      <c r="P113" s="131" t="s">
        <v>15</v>
      </c>
      <c r="Q113" s="130" t="s">
        <v>215</v>
      </c>
      <c r="R113" s="156">
        <v>19372</v>
      </c>
      <c r="S113" s="156">
        <f t="shared" si="2"/>
        <v>19372</v>
      </c>
      <c r="T113" s="156">
        <f t="shared" si="3"/>
        <v>19372</v>
      </c>
    </row>
    <row r="114" spans="2:20" x14ac:dyDescent="0.25">
      <c r="B114" s="127">
        <v>110655</v>
      </c>
      <c r="C114" s="128" t="s">
        <v>202</v>
      </c>
      <c r="D114" s="128" t="s">
        <v>203</v>
      </c>
      <c r="E114" s="129" t="s">
        <v>719</v>
      </c>
      <c r="F114" s="130">
        <v>90</v>
      </c>
      <c r="G114" s="129" t="s">
        <v>703</v>
      </c>
      <c r="H114" s="130" t="s">
        <v>1359</v>
      </c>
      <c r="I114" s="128" t="s">
        <v>33</v>
      </c>
      <c r="J114" s="128" t="s">
        <v>34</v>
      </c>
      <c r="K114" s="128" t="s">
        <v>204</v>
      </c>
      <c r="L114" s="128" t="s">
        <v>36</v>
      </c>
      <c r="M114" s="131" t="s">
        <v>25</v>
      </c>
      <c r="N114" s="131"/>
      <c r="O114" s="131" t="s">
        <v>22</v>
      </c>
      <c r="P114" s="131" t="s">
        <v>15</v>
      </c>
      <c r="Q114" s="130" t="s">
        <v>101</v>
      </c>
      <c r="R114" s="156">
        <v>21866</v>
      </c>
      <c r="S114" s="156">
        <f t="shared" si="2"/>
        <v>21866</v>
      </c>
      <c r="T114" s="156">
        <f t="shared" si="3"/>
        <v>21866</v>
      </c>
    </row>
    <row r="115" spans="2:20" x14ac:dyDescent="0.25">
      <c r="B115" s="127">
        <v>110656</v>
      </c>
      <c r="C115" s="128" t="s">
        <v>205</v>
      </c>
      <c r="D115" s="128" t="s">
        <v>206</v>
      </c>
      <c r="E115" s="129" t="s">
        <v>719</v>
      </c>
      <c r="F115" s="130">
        <v>90</v>
      </c>
      <c r="G115" s="129" t="s">
        <v>703</v>
      </c>
      <c r="H115" s="130" t="s">
        <v>1359</v>
      </c>
      <c r="I115" s="128" t="s">
        <v>33</v>
      </c>
      <c r="J115" s="128" t="s">
        <v>22</v>
      </c>
      <c r="K115" s="128" t="s">
        <v>207</v>
      </c>
      <c r="L115" s="128" t="s">
        <v>36</v>
      </c>
      <c r="M115" s="131" t="s">
        <v>25</v>
      </c>
      <c r="N115" s="131" t="s">
        <v>58</v>
      </c>
      <c r="O115" s="131" t="s">
        <v>26</v>
      </c>
      <c r="P115" s="131" t="s">
        <v>27</v>
      </c>
      <c r="Q115" s="130" t="s">
        <v>208</v>
      </c>
      <c r="R115" s="156">
        <v>22823</v>
      </c>
      <c r="S115" s="156">
        <f t="shared" si="2"/>
        <v>22823</v>
      </c>
      <c r="T115" s="156">
        <f t="shared" si="3"/>
        <v>22823</v>
      </c>
    </row>
    <row r="116" spans="2:20" x14ac:dyDescent="0.25">
      <c r="B116" s="127">
        <v>401</v>
      </c>
      <c r="C116" s="128" t="s">
        <v>59</v>
      </c>
      <c r="D116" s="128" t="s">
        <v>60</v>
      </c>
      <c r="E116" s="129" t="s">
        <v>719</v>
      </c>
      <c r="F116" s="130">
        <v>90</v>
      </c>
      <c r="G116" s="129" t="s">
        <v>703</v>
      </c>
      <c r="H116" s="130" t="s">
        <v>1359</v>
      </c>
      <c r="I116" s="128" t="s">
        <v>41</v>
      </c>
      <c r="J116" s="128" t="s">
        <v>34</v>
      </c>
      <c r="K116" s="128" t="s">
        <v>61</v>
      </c>
      <c r="L116" s="128" t="s">
        <v>62</v>
      </c>
      <c r="M116" s="131" t="s">
        <v>25</v>
      </c>
      <c r="N116" s="131" t="s">
        <v>58</v>
      </c>
      <c r="O116" s="131" t="s">
        <v>26</v>
      </c>
      <c r="P116" s="131" t="s">
        <v>15</v>
      </c>
      <c r="Q116" s="130" t="s">
        <v>63</v>
      </c>
      <c r="R116" s="156">
        <v>24418</v>
      </c>
      <c r="S116" s="156">
        <f t="shared" si="2"/>
        <v>24418</v>
      </c>
      <c r="T116" s="156">
        <f t="shared" si="3"/>
        <v>24418</v>
      </c>
    </row>
    <row r="117" spans="2:20" x14ac:dyDescent="0.25">
      <c r="B117" s="127">
        <v>636386</v>
      </c>
      <c r="C117" s="128" t="s">
        <v>559</v>
      </c>
      <c r="D117" s="128" t="s">
        <v>560</v>
      </c>
      <c r="E117" s="129" t="s">
        <v>719</v>
      </c>
      <c r="F117" s="130">
        <v>90</v>
      </c>
      <c r="G117" s="129" t="s">
        <v>703</v>
      </c>
      <c r="H117" s="130" t="s">
        <v>1359</v>
      </c>
      <c r="I117" s="128" t="s">
        <v>41</v>
      </c>
      <c r="J117" s="128" t="s">
        <v>34</v>
      </c>
      <c r="K117" s="128" t="s">
        <v>561</v>
      </c>
      <c r="L117" s="128" t="s">
        <v>339</v>
      </c>
      <c r="M117" s="131" t="s">
        <v>25</v>
      </c>
      <c r="N117" s="131" t="s">
        <v>58</v>
      </c>
      <c r="O117" s="131" t="s">
        <v>22</v>
      </c>
      <c r="P117" s="131" t="s">
        <v>15</v>
      </c>
      <c r="Q117" s="130" t="s">
        <v>101</v>
      </c>
      <c r="R117" s="156">
        <v>20706</v>
      </c>
      <c r="S117" s="156">
        <f t="shared" si="2"/>
        <v>20706</v>
      </c>
      <c r="T117" s="156">
        <f t="shared" si="3"/>
        <v>20706</v>
      </c>
    </row>
    <row r="118" spans="2:20" x14ac:dyDescent="0.25">
      <c r="B118" s="127">
        <v>724534</v>
      </c>
      <c r="C118" s="128" t="s">
        <v>589</v>
      </c>
      <c r="D118" s="128" t="s">
        <v>590</v>
      </c>
      <c r="E118" s="129" t="s">
        <v>719</v>
      </c>
      <c r="F118" s="130">
        <v>90</v>
      </c>
      <c r="G118" s="129" t="s">
        <v>703</v>
      </c>
      <c r="H118" s="130" t="s">
        <v>1359</v>
      </c>
      <c r="I118" s="128" t="s">
        <v>41</v>
      </c>
      <c r="J118" s="128" t="s">
        <v>22</v>
      </c>
      <c r="K118" s="128" t="s">
        <v>591</v>
      </c>
      <c r="L118" s="128" t="s">
        <v>339</v>
      </c>
      <c r="M118" s="131" t="s">
        <v>25</v>
      </c>
      <c r="N118" s="131" t="s">
        <v>58</v>
      </c>
      <c r="O118" s="131" t="s">
        <v>22</v>
      </c>
      <c r="P118" s="131" t="s">
        <v>15</v>
      </c>
      <c r="Q118" s="130" t="s">
        <v>28</v>
      </c>
      <c r="R118" s="156">
        <v>20706</v>
      </c>
      <c r="S118" s="156">
        <f t="shared" si="2"/>
        <v>20706</v>
      </c>
      <c r="T118" s="156">
        <f t="shared" si="3"/>
        <v>20706</v>
      </c>
    </row>
    <row r="119" spans="2:20" x14ac:dyDescent="0.25">
      <c r="B119" s="127">
        <v>109668</v>
      </c>
      <c r="C119" s="128" t="s">
        <v>1345</v>
      </c>
      <c r="D119" s="128" t="s">
        <v>1346</v>
      </c>
      <c r="E119" s="129" t="s">
        <v>719</v>
      </c>
      <c r="F119" s="130">
        <v>90</v>
      </c>
      <c r="G119" s="129" t="s">
        <v>703</v>
      </c>
      <c r="H119" s="130" t="s">
        <v>1359</v>
      </c>
      <c r="I119" s="128" t="s">
        <v>153</v>
      </c>
      <c r="J119" s="128" t="s">
        <v>34</v>
      </c>
      <c r="K119" s="128" t="s">
        <v>154</v>
      </c>
      <c r="L119" s="128" t="s">
        <v>82</v>
      </c>
      <c r="M119" s="131" t="s">
        <v>25</v>
      </c>
      <c r="N119" s="131" t="s">
        <v>1247</v>
      </c>
      <c r="O119" s="131" t="s">
        <v>75</v>
      </c>
      <c r="P119" s="131" t="s">
        <v>75</v>
      </c>
      <c r="Q119" s="130" t="s">
        <v>75</v>
      </c>
      <c r="R119" s="156">
        <v>27144</v>
      </c>
      <c r="S119" s="156">
        <f t="shared" si="2"/>
        <v>27144</v>
      </c>
      <c r="T119" s="156">
        <f t="shared" si="3"/>
        <v>27144</v>
      </c>
    </row>
    <row r="120" spans="2:20" x14ac:dyDescent="0.25">
      <c r="B120" s="127">
        <v>814333</v>
      </c>
      <c r="C120" s="128" t="s">
        <v>620</v>
      </c>
      <c r="D120" s="128" t="s">
        <v>621</v>
      </c>
      <c r="E120" s="129" t="s">
        <v>720</v>
      </c>
      <c r="F120" s="130">
        <v>80</v>
      </c>
      <c r="G120" s="129" t="s">
        <v>703</v>
      </c>
      <c r="H120" s="130" t="s">
        <v>515</v>
      </c>
      <c r="I120" s="128" t="s">
        <v>33</v>
      </c>
      <c r="J120" s="128" t="s">
        <v>34</v>
      </c>
      <c r="K120" s="128" t="s">
        <v>99</v>
      </c>
      <c r="L120" s="128" t="s">
        <v>516</v>
      </c>
      <c r="M120" s="131" t="s">
        <v>25</v>
      </c>
      <c r="N120" s="131" t="s">
        <v>218</v>
      </c>
      <c r="O120" s="131" t="s">
        <v>22</v>
      </c>
      <c r="P120" s="131" t="s">
        <v>15</v>
      </c>
      <c r="Q120" s="130" t="s">
        <v>101</v>
      </c>
      <c r="R120" s="156">
        <v>21460</v>
      </c>
      <c r="S120" s="156">
        <f t="shared" si="2"/>
        <v>21460</v>
      </c>
      <c r="T120" s="156">
        <f t="shared" si="3"/>
        <v>21460</v>
      </c>
    </row>
    <row r="121" spans="2:20" x14ac:dyDescent="0.25">
      <c r="B121" s="127">
        <v>500851</v>
      </c>
      <c r="C121" s="128" t="s">
        <v>513</v>
      </c>
      <c r="D121" s="128" t="s">
        <v>514</v>
      </c>
      <c r="E121" s="129" t="s">
        <v>720</v>
      </c>
      <c r="F121" s="130">
        <v>80</v>
      </c>
      <c r="G121" s="129" t="s">
        <v>703</v>
      </c>
      <c r="H121" s="130" t="s">
        <v>515</v>
      </c>
      <c r="I121" s="128" t="s">
        <v>33</v>
      </c>
      <c r="J121" s="128" t="s">
        <v>22</v>
      </c>
      <c r="K121" s="128" t="s">
        <v>475</v>
      </c>
      <c r="L121" s="128" t="s">
        <v>516</v>
      </c>
      <c r="M121" s="131" t="s">
        <v>25</v>
      </c>
      <c r="N121" s="131" t="s">
        <v>58</v>
      </c>
      <c r="O121" s="131" t="s">
        <v>26</v>
      </c>
      <c r="P121" s="131" t="s">
        <v>27</v>
      </c>
      <c r="Q121" s="130" t="s">
        <v>208</v>
      </c>
      <c r="R121" s="156">
        <v>22185</v>
      </c>
      <c r="S121" s="156">
        <f t="shared" si="2"/>
        <v>22185</v>
      </c>
      <c r="T121" s="156">
        <f t="shared" si="3"/>
        <v>22185</v>
      </c>
    </row>
    <row r="122" spans="2:20" x14ac:dyDescent="0.25">
      <c r="B122" s="127">
        <v>567254</v>
      </c>
      <c r="C122" s="128" t="s">
        <v>536</v>
      </c>
      <c r="D122" s="128" t="s">
        <v>537</v>
      </c>
      <c r="E122" s="129" t="s">
        <v>720</v>
      </c>
      <c r="F122" s="130">
        <v>70</v>
      </c>
      <c r="G122" s="129" t="s">
        <v>703</v>
      </c>
      <c r="H122" s="130" t="s">
        <v>40</v>
      </c>
      <c r="I122" s="128" t="s">
        <v>92</v>
      </c>
      <c r="J122" s="128" t="s">
        <v>34</v>
      </c>
      <c r="K122" s="128" t="s">
        <v>235</v>
      </c>
      <c r="L122" s="128" t="s">
        <v>538</v>
      </c>
      <c r="M122" s="131" t="s">
        <v>25</v>
      </c>
      <c r="N122" s="131"/>
      <c r="O122" s="131" t="s">
        <v>22</v>
      </c>
      <c r="P122" s="131" t="s">
        <v>27</v>
      </c>
      <c r="Q122" s="130" t="s">
        <v>57</v>
      </c>
      <c r="R122" s="156">
        <v>18212</v>
      </c>
      <c r="S122" s="156">
        <f t="shared" si="2"/>
        <v>18212</v>
      </c>
      <c r="T122" s="156">
        <f t="shared" si="3"/>
        <v>18212</v>
      </c>
    </row>
    <row r="123" spans="2:20" x14ac:dyDescent="0.25">
      <c r="B123" s="127">
        <v>797139</v>
      </c>
      <c r="C123" s="128" t="s">
        <v>614</v>
      </c>
      <c r="D123" s="128" t="s">
        <v>615</v>
      </c>
      <c r="E123" s="129" t="s">
        <v>720</v>
      </c>
      <c r="F123" s="130">
        <v>70</v>
      </c>
      <c r="G123" s="129" t="s">
        <v>703</v>
      </c>
      <c r="H123" s="130" t="s">
        <v>40</v>
      </c>
      <c r="I123" s="128" t="s">
        <v>92</v>
      </c>
      <c r="J123" s="128" t="s">
        <v>15</v>
      </c>
      <c r="K123" s="128" t="s">
        <v>364</v>
      </c>
      <c r="L123" s="128" t="s">
        <v>434</v>
      </c>
      <c r="M123" s="131" t="s">
        <v>25</v>
      </c>
      <c r="N123" s="131"/>
      <c r="O123" s="131" t="s">
        <v>27</v>
      </c>
      <c r="P123" s="131" t="s">
        <v>15</v>
      </c>
      <c r="Q123" s="130" t="s">
        <v>67</v>
      </c>
      <c r="R123" s="156">
        <v>18328</v>
      </c>
      <c r="S123" s="156">
        <f t="shared" si="2"/>
        <v>18328</v>
      </c>
      <c r="T123" s="156">
        <f t="shared" si="3"/>
        <v>18328</v>
      </c>
    </row>
    <row r="124" spans="2:20" x14ac:dyDescent="0.25">
      <c r="B124" s="127">
        <v>33967</v>
      </c>
      <c r="C124" s="128" t="s">
        <v>68</v>
      </c>
      <c r="D124" s="128" t="s">
        <v>69</v>
      </c>
      <c r="E124" s="129" t="s">
        <v>720</v>
      </c>
      <c r="F124" s="130">
        <v>70</v>
      </c>
      <c r="G124" s="129" t="s">
        <v>703</v>
      </c>
      <c r="H124" s="130" t="s">
        <v>40</v>
      </c>
      <c r="I124" s="128" t="s">
        <v>33</v>
      </c>
      <c r="J124" s="128" t="s">
        <v>34</v>
      </c>
      <c r="K124" s="128" t="s">
        <v>70</v>
      </c>
      <c r="L124" s="128" t="s">
        <v>71</v>
      </c>
      <c r="M124" s="131" t="s">
        <v>25</v>
      </c>
      <c r="N124" s="131" t="s">
        <v>58</v>
      </c>
      <c r="O124" s="131" t="s">
        <v>22</v>
      </c>
      <c r="P124" s="131" t="s">
        <v>27</v>
      </c>
      <c r="Q124" s="130" t="s">
        <v>72</v>
      </c>
      <c r="R124" s="156">
        <v>20271</v>
      </c>
      <c r="S124" s="156">
        <f t="shared" si="2"/>
        <v>20271</v>
      </c>
      <c r="T124" s="156">
        <f t="shared" si="3"/>
        <v>20271</v>
      </c>
    </row>
    <row r="125" spans="2:20" x14ac:dyDescent="0.25">
      <c r="B125" s="127">
        <v>183553</v>
      </c>
      <c r="C125" s="128" t="s">
        <v>340</v>
      </c>
      <c r="D125" s="128" t="s">
        <v>341</v>
      </c>
      <c r="E125" s="129" t="s">
        <v>720</v>
      </c>
      <c r="F125" s="130">
        <v>70</v>
      </c>
      <c r="G125" s="129" t="s">
        <v>703</v>
      </c>
      <c r="H125" s="130" t="s">
        <v>40</v>
      </c>
      <c r="I125" s="128" t="s">
        <v>33</v>
      </c>
      <c r="J125" s="128" t="s">
        <v>34</v>
      </c>
      <c r="K125" s="128" t="s">
        <v>342</v>
      </c>
      <c r="L125" s="128" t="s">
        <v>71</v>
      </c>
      <c r="M125" s="131" t="s">
        <v>25</v>
      </c>
      <c r="N125" s="131"/>
      <c r="O125" s="131" t="s">
        <v>22</v>
      </c>
      <c r="P125" s="131" t="s">
        <v>15</v>
      </c>
      <c r="Q125" s="130" t="s">
        <v>67</v>
      </c>
      <c r="R125" s="156">
        <v>18096</v>
      </c>
      <c r="S125" s="156">
        <f t="shared" si="2"/>
        <v>18096</v>
      </c>
      <c r="T125" s="156">
        <f t="shared" si="3"/>
        <v>18096</v>
      </c>
    </row>
    <row r="126" spans="2:20" x14ac:dyDescent="0.25">
      <c r="B126" s="127">
        <v>110576</v>
      </c>
      <c r="C126" s="128" t="s">
        <v>200</v>
      </c>
      <c r="D126" s="128" t="s">
        <v>201</v>
      </c>
      <c r="E126" s="129" t="s">
        <v>720</v>
      </c>
      <c r="F126" s="130">
        <v>70</v>
      </c>
      <c r="G126" s="129" t="s">
        <v>703</v>
      </c>
      <c r="H126" s="130" t="s">
        <v>40</v>
      </c>
      <c r="I126" s="128" t="s">
        <v>33</v>
      </c>
      <c r="J126" s="128" t="s">
        <v>22</v>
      </c>
      <c r="K126" s="128" t="s">
        <v>87</v>
      </c>
      <c r="L126" s="128" t="s">
        <v>71</v>
      </c>
      <c r="M126" s="131" t="s">
        <v>25</v>
      </c>
      <c r="N126" s="131" t="s">
        <v>29</v>
      </c>
      <c r="O126" s="131" t="s">
        <v>26</v>
      </c>
      <c r="P126" s="131" t="s">
        <v>27</v>
      </c>
      <c r="Q126" s="130" t="s">
        <v>37</v>
      </c>
      <c r="R126" s="156">
        <v>18850</v>
      </c>
      <c r="S126" s="156">
        <f t="shared" si="2"/>
        <v>18850</v>
      </c>
      <c r="T126" s="156">
        <f t="shared" si="3"/>
        <v>18850</v>
      </c>
    </row>
    <row r="127" spans="2:20" x14ac:dyDescent="0.25">
      <c r="B127" s="127">
        <v>231405</v>
      </c>
      <c r="C127" s="128" t="s">
        <v>383</v>
      </c>
      <c r="D127" s="128" t="s">
        <v>384</v>
      </c>
      <c r="E127" s="129" t="s">
        <v>720</v>
      </c>
      <c r="F127" s="130">
        <v>70</v>
      </c>
      <c r="G127" s="129" t="s">
        <v>703</v>
      </c>
      <c r="H127" s="130" t="s">
        <v>40</v>
      </c>
      <c r="I127" s="128" t="s">
        <v>33</v>
      </c>
      <c r="J127" s="128" t="s">
        <v>22</v>
      </c>
      <c r="K127" s="128" t="s">
        <v>345</v>
      </c>
      <c r="L127" s="128" t="s">
        <v>71</v>
      </c>
      <c r="M127" s="131" t="s">
        <v>25</v>
      </c>
      <c r="N127" s="131" t="s">
        <v>29</v>
      </c>
      <c r="O127" s="131" t="s">
        <v>22</v>
      </c>
      <c r="P127" s="131" t="s">
        <v>27</v>
      </c>
      <c r="Q127" s="130" t="s">
        <v>37</v>
      </c>
      <c r="R127" s="156">
        <v>18473</v>
      </c>
      <c r="S127" s="156">
        <f t="shared" si="2"/>
        <v>18473</v>
      </c>
      <c r="T127" s="156">
        <f t="shared" si="3"/>
        <v>18473</v>
      </c>
    </row>
    <row r="128" spans="2:20" x14ac:dyDescent="0.25">
      <c r="B128" s="127">
        <v>25215</v>
      </c>
      <c r="C128" s="128" t="s">
        <v>38</v>
      </c>
      <c r="D128" s="128" t="s">
        <v>39</v>
      </c>
      <c r="E128" s="129" t="s">
        <v>720</v>
      </c>
      <c r="F128" s="130">
        <v>70</v>
      </c>
      <c r="G128" s="129" t="s">
        <v>703</v>
      </c>
      <c r="H128" s="130" t="s">
        <v>40</v>
      </c>
      <c r="I128" s="128" t="s">
        <v>41</v>
      </c>
      <c r="J128" s="128" t="s">
        <v>42</v>
      </c>
      <c r="K128" s="128" t="s">
        <v>43</v>
      </c>
      <c r="L128" s="128" t="s">
        <v>44</v>
      </c>
      <c r="M128" s="131" t="s">
        <v>25</v>
      </c>
      <c r="N128" s="131" t="s">
        <v>29</v>
      </c>
      <c r="O128" s="131" t="s">
        <v>22</v>
      </c>
      <c r="P128" s="131" t="s">
        <v>15</v>
      </c>
      <c r="Q128" s="130" t="s">
        <v>45</v>
      </c>
      <c r="R128" s="156">
        <v>16994</v>
      </c>
      <c r="S128" s="156">
        <f t="shared" si="2"/>
        <v>16994</v>
      </c>
      <c r="T128" s="156">
        <f t="shared" si="3"/>
        <v>16994</v>
      </c>
    </row>
    <row r="129" spans="2:20" x14ac:dyDescent="0.25">
      <c r="B129" s="127">
        <v>163580</v>
      </c>
      <c r="C129" s="128" t="s">
        <v>324</v>
      </c>
      <c r="D129" s="128" t="s">
        <v>325</v>
      </c>
      <c r="E129" s="129" t="s">
        <v>720</v>
      </c>
      <c r="F129" s="130">
        <v>70</v>
      </c>
      <c r="G129" s="129" t="s">
        <v>703</v>
      </c>
      <c r="H129" s="130" t="s">
        <v>40</v>
      </c>
      <c r="I129" s="128" t="s">
        <v>239</v>
      </c>
      <c r="J129" s="128" t="s">
        <v>34</v>
      </c>
      <c r="K129" s="128" t="s">
        <v>326</v>
      </c>
      <c r="L129" s="128" t="s">
        <v>327</v>
      </c>
      <c r="M129" s="131" t="s">
        <v>25</v>
      </c>
      <c r="N129" s="131" t="s">
        <v>29</v>
      </c>
      <c r="O129" s="131" t="s">
        <v>22</v>
      </c>
      <c r="P129" s="131" t="s">
        <v>27</v>
      </c>
      <c r="Q129" s="130" t="s">
        <v>45</v>
      </c>
      <c r="R129" s="156">
        <v>20909</v>
      </c>
      <c r="S129" s="156">
        <f t="shared" si="2"/>
        <v>20909</v>
      </c>
      <c r="T129" s="156">
        <f t="shared" si="3"/>
        <v>20909</v>
      </c>
    </row>
    <row r="130" spans="2:20" x14ac:dyDescent="0.25">
      <c r="B130" s="127">
        <v>886547</v>
      </c>
      <c r="C130" s="128" t="s">
        <v>651</v>
      </c>
      <c r="D130" s="128" t="s">
        <v>652</v>
      </c>
      <c r="E130" s="129" t="s">
        <v>720</v>
      </c>
      <c r="F130" s="130">
        <v>70</v>
      </c>
      <c r="G130" s="129" t="s">
        <v>703</v>
      </c>
      <c r="H130" s="130" t="s">
        <v>40</v>
      </c>
      <c r="I130" s="128" t="s">
        <v>239</v>
      </c>
      <c r="J130" s="128" t="s">
        <v>34</v>
      </c>
      <c r="K130" s="128" t="s">
        <v>653</v>
      </c>
      <c r="L130" s="128" t="s">
        <v>44</v>
      </c>
      <c r="M130" s="131" t="s">
        <v>25</v>
      </c>
      <c r="N130" s="131" t="s">
        <v>29</v>
      </c>
      <c r="O130" s="131" t="s">
        <v>22</v>
      </c>
      <c r="P130" s="131" t="s">
        <v>15</v>
      </c>
      <c r="Q130" s="130" t="s">
        <v>67</v>
      </c>
      <c r="R130" s="156">
        <v>19749</v>
      </c>
      <c r="S130" s="156">
        <f t="shared" si="2"/>
        <v>19749</v>
      </c>
      <c r="T130" s="156">
        <f t="shared" si="3"/>
        <v>19749</v>
      </c>
    </row>
    <row r="131" spans="2:20" x14ac:dyDescent="0.25">
      <c r="B131" s="127">
        <v>110973</v>
      </c>
      <c r="C131" s="128" t="s">
        <v>233</v>
      </c>
      <c r="D131" s="128" t="s">
        <v>234</v>
      </c>
      <c r="E131" s="129" t="s">
        <v>721</v>
      </c>
      <c r="F131" s="130">
        <v>80</v>
      </c>
      <c r="G131" s="129" t="s">
        <v>703</v>
      </c>
      <c r="H131" s="130" t="s">
        <v>48</v>
      </c>
      <c r="I131" s="128" t="s">
        <v>92</v>
      </c>
      <c r="J131" s="128" t="s">
        <v>34</v>
      </c>
      <c r="K131" s="128" t="s">
        <v>235</v>
      </c>
      <c r="L131" s="128" t="s">
        <v>74</v>
      </c>
      <c r="M131" s="131" t="s">
        <v>25</v>
      </c>
      <c r="N131" s="131"/>
      <c r="O131" s="131" t="s">
        <v>27</v>
      </c>
      <c r="P131" s="131" t="s">
        <v>27</v>
      </c>
      <c r="Q131" s="130" t="s">
        <v>57</v>
      </c>
      <c r="R131" s="156">
        <v>20126</v>
      </c>
      <c r="S131" s="156">
        <f t="shared" si="2"/>
        <v>20126</v>
      </c>
      <c r="T131" s="156">
        <f t="shared" si="3"/>
        <v>20126</v>
      </c>
    </row>
    <row r="132" spans="2:20" x14ac:dyDescent="0.25">
      <c r="B132" s="127">
        <v>712725</v>
      </c>
      <c r="C132" s="128" t="s">
        <v>587</v>
      </c>
      <c r="D132" s="128" t="s">
        <v>588</v>
      </c>
      <c r="E132" s="129" t="s">
        <v>721</v>
      </c>
      <c r="F132" s="130">
        <v>80</v>
      </c>
      <c r="G132" s="129" t="s">
        <v>703</v>
      </c>
      <c r="H132" s="130" t="s">
        <v>48</v>
      </c>
      <c r="I132" s="128" t="s">
        <v>92</v>
      </c>
      <c r="J132" s="128" t="s">
        <v>22</v>
      </c>
      <c r="K132" s="128" t="s">
        <v>93</v>
      </c>
      <c r="L132" s="128" t="s">
        <v>74</v>
      </c>
      <c r="M132" s="131" t="s">
        <v>25</v>
      </c>
      <c r="N132" s="131" t="s">
        <v>29</v>
      </c>
      <c r="O132" s="131" t="s">
        <v>22</v>
      </c>
      <c r="P132" s="131" t="s">
        <v>27</v>
      </c>
      <c r="Q132" s="130" t="s">
        <v>95</v>
      </c>
      <c r="R132" s="156">
        <v>20126</v>
      </c>
      <c r="S132" s="156">
        <f t="shared" si="2"/>
        <v>20126</v>
      </c>
      <c r="T132" s="156">
        <f t="shared" si="3"/>
        <v>20126</v>
      </c>
    </row>
    <row r="133" spans="2:20" x14ac:dyDescent="0.25">
      <c r="B133" s="127">
        <v>211161</v>
      </c>
      <c r="C133" s="128" t="s">
        <v>366</v>
      </c>
      <c r="D133" s="128" t="s">
        <v>367</v>
      </c>
      <c r="E133" s="129" t="s">
        <v>721</v>
      </c>
      <c r="F133" s="130">
        <v>80</v>
      </c>
      <c r="G133" s="129" t="s">
        <v>703</v>
      </c>
      <c r="H133" s="130" t="s">
        <v>48</v>
      </c>
      <c r="I133" s="128" t="s">
        <v>33</v>
      </c>
      <c r="J133" s="128" t="s">
        <v>34</v>
      </c>
      <c r="K133" s="128" t="s">
        <v>368</v>
      </c>
      <c r="L133" s="128" t="s">
        <v>369</v>
      </c>
      <c r="M133" s="131" t="s">
        <v>25</v>
      </c>
      <c r="N133" s="131" t="s">
        <v>29</v>
      </c>
      <c r="O133" s="131" t="s">
        <v>22</v>
      </c>
      <c r="P133" s="131" t="s">
        <v>15</v>
      </c>
      <c r="Q133" s="130" t="s">
        <v>95</v>
      </c>
      <c r="R133" s="156">
        <v>21228</v>
      </c>
      <c r="S133" s="156">
        <f t="shared" si="2"/>
        <v>21228</v>
      </c>
      <c r="T133" s="156">
        <f t="shared" si="3"/>
        <v>21228</v>
      </c>
    </row>
    <row r="134" spans="2:20" x14ac:dyDescent="0.25">
      <c r="B134" s="127">
        <v>768950</v>
      </c>
      <c r="C134" s="128" t="s">
        <v>606</v>
      </c>
      <c r="D134" s="128" t="s">
        <v>607</v>
      </c>
      <c r="E134" s="129" t="s">
        <v>721</v>
      </c>
      <c r="F134" s="130">
        <v>80</v>
      </c>
      <c r="G134" s="129" t="s">
        <v>703</v>
      </c>
      <c r="H134" s="130" t="s">
        <v>48</v>
      </c>
      <c r="I134" s="128" t="s">
        <v>33</v>
      </c>
      <c r="J134" s="128" t="s">
        <v>34</v>
      </c>
      <c r="K134" s="128" t="s">
        <v>35</v>
      </c>
      <c r="L134" s="128" t="s">
        <v>74</v>
      </c>
      <c r="M134" s="131" t="s">
        <v>25</v>
      </c>
      <c r="N134" s="131" t="s">
        <v>29</v>
      </c>
      <c r="O134" s="131" t="s">
        <v>27</v>
      </c>
      <c r="P134" s="131" t="s">
        <v>15</v>
      </c>
      <c r="Q134" s="130" t="s">
        <v>37</v>
      </c>
      <c r="R134" s="156">
        <v>20126</v>
      </c>
      <c r="S134" s="156">
        <f t="shared" si="2"/>
        <v>20126</v>
      </c>
      <c r="T134" s="156">
        <f t="shared" si="3"/>
        <v>20126</v>
      </c>
    </row>
    <row r="135" spans="2:20" x14ac:dyDescent="0.25">
      <c r="B135" s="127">
        <v>32054</v>
      </c>
      <c r="C135" s="128" t="s">
        <v>46</v>
      </c>
      <c r="D135" s="128" t="s">
        <v>47</v>
      </c>
      <c r="E135" s="129" t="s">
        <v>721</v>
      </c>
      <c r="F135" s="130">
        <v>80</v>
      </c>
      <c r="G135" s="129" t="s">
        <v>703</v>
      </c>
      <c r="H135" s="130" t="s">
        <v>48</v>
      </c>
      <c r="I135" s="128" t="s">
        <v>33</v>
      </c>
      <c r="J135" s="128" t="s">
        <v>22</v>
      </c>
      <c r="K135" s="128" t="s">
        <v>49</v>
      </c>
      <c r="L135" s="128" t="s">
        <v>50</v>
      </c>
      <c r="M135" s="131" t="s">
        <v>25</v>
      </c>
      <c r="N135" s="131" t="s">
        <v>29</v>
      </c>
      <c r="O135" s="131" t="s">
        <v>22</v>
      </c>
      <c r="P135" s="131" t="s">
        <v>27</v>
      </c>
      <c r="Q135" s="130" t="s">
        <v>51</v>
      </c>
      <c r="R135" s="156">
        <v>20126</v>
      </c>
      <c r="S135" s="156">
        <f t="shared" si="2"/>
        <v>20126</v>
      </c>
      <c r="T135" s="156">
        <f t="shared" si="3"/>
        <v>20126</v>
      </c>
    </row>
    <row r="136" spans="2:20" x14ac:dyDescent="0.25">
      <c r="B136" s="127">
        <v>111557</v>
      </c>
      <c r="C136" s="128" t="s">
        <v>283</v>
      </c>
      <c r="D136" s="128" t="s">
        <v>284</v>
      </c>
      <c r="E136" s="129" t="s">
        <v>721</v>
      </c>
      <c r="F136" s="130">
        <v>80</v>
      </c>
      <c r="G136" s="129" t="s">
        <v>703</v>
      </c>
      <c r="H136" s="130" t="s">
        <v>48</v>
      </c>
      <c r="I136" s="128" t="s">
        <v>33</v>
      </c>
      <c r="J136" s="128" t="s">
        <v>22</v>
      </c>
      <c r="K136" s="128" t="s">
        <v>87</v>
      </c>
      <c r="L136" s="128" t="s">
        <v>285</v>
      </c>
      <c r="M136" s="131" t="s">
        <v>25</v>
      </c>
      <c r="N136" s="131" t="s">
        <v>29</v>
      </c>
      <c r="O136" s="131" t="s">
        <v>26</v>
      </c>
      <c r="P136" s="131" t="s">
        <v>27</v>
      </c>
      <c r="Q136" s="130" t="s">
        <v>37</v>
      </c>
      <c r="R136" s="156">
        <v>20503</v>
      </c>
      <c r="S136" s="156">
        <f t="shared" si="2"/>
        <v>20503</v>
      </c>
      <c r="T136" s="156">
        <f t="shared" si="3"/>
        <v>20503</v>
      </c>
    </row>
    <row r="137" spans="2:20" x14ac:dyDescent="0.25">
      <c r="B137" s="127">
        <v>363450</v>
      </c>
      <c r="C137" s="128" t="s">
        <v>438</v>
      </c>
      <c r="D137" s="128" t="s">
        <v>439</v>
      </c>
      <c r="E137" s="129" t="s">
        <v>721</v>
      </c>
      <c r="F137" s="130">
        <v>80</v>
      </c>
      <c r="G137" s="129" t="s">
        <v>703</v>
      </c>
      <c r="H137" s="130" t="s">
        <v>48</v>
      </c>
      <c r="I137" s="128" t="s">
        <v>41</v>
      </c>
      <c r="J137" s="128" t="s">
        <v>34</v>
      </c>
      <c r="K137" s="128" t="s">
        <v>440</v>
      </c>
      <c r="L137" s="128" t="s">
        <v>441</v>
      </c>
      <c r="M137" s="131" t="s">
        <v>25</v>
      </c>
      <c r="N137" s="131" t="s">
        <v>58</v>
      </c>
      <c r="O137" s="131" t="s">
        <v>22</v>
      </c>
      <c r="P137" s="131" t="s">
        <v>15</v>
      </c>
      <c r="Q137" s="130" t="s">
        <v>101</v>
      </c>
      <c r="R137" s="156">
        <v>21286</v>
      </c>
      <c r="S137" s="156">
        <f t="shared" si="2"/>
        <v>21286</v>
      </c>
      <c r="T137" s="156">
        <f t="shared" si="3"/>
        <v>21286</v>
      </c>
    </row>
    <row r="138" spans="2:20" x14ac:dyDescent="0.25">
      <c r="B138" s="127">
        <v>698845</v>
      </c>
      <c r="C138" s="128" t="s">
        <v>579</v>
      </c>
      <c r="D138" s="128" t="s">
        <v>580</v>
      </c>
      <c r="E138" s="129" t="s">
        <v>721</v>
      </c>
      <c r="F138" s="130">
        <v>80</v>
      </c>
      <c r="G138" s="129" t="s">
        <v>703</v>
      </c>
      <c r="H138" s="130" t="s">
        <v>48</v>
      </c>
      <c r="I138" s="128" t="s">
        <v>41</v>
      </c>
      <c r="J138" s="128" t="s">
        <v>22</v>
      </c>
      <c r="K138" s="128" t="s">
        <v>581</v>
      </c>
      <c r="L138" s="128" t="s">
        <v>112</v>
      </c>
      <c r="M138" s="131" t="s">
        <v>25</v>
      </c>
      <c r="N138" s="131" t="s">
        <v>58</v>
      </c>
      <c r="O138" s="131" t="s">
        <v>26</v>
      </c>
      <c r="P138" s="131" t="s">
        <v>15</v>
      </c>
      <c r="Q138" s="130" t="s">
        <v>81</v>
      </c>
      <c r="R138" s="156">
        <v>21866</v>
      </c>
      <c r="S138" s="156">
        <f t="shared" si="2"/>
        <v>21866</v>
      </c>
      <c r="T138" s="156">
        <f t="shared" si="3"/>
        <v>21866</v>
      </c>
    </row>
    <row r="139" spans="2:20" x14ac:dyDescent="0.25">
      <c r="B139" s="127">
        <v>978950</v>
      </c>
      <c r="C139" s="128" t="s">
        <v>684</v>
      </c>
      <c r="D139" s="128" t="s">
        <v>685</v>
      </c>
      <c r="E139" s="129" t="s">
        <v>721</v>
      </c>
      <c r="F139" s="130">
        <v>80</v>
      </c>
      <c r="G139" s="129" t="s">
        <v>703</v>
      </c>
      <c r="H139" s="130" t="s">
        <v>48</v>
      </c>
      <c r="I139" s="128" t="s">
        <v>239</v>
      </c>
      <c r="J139" s="128" t="s">
        <v>34</v>
      </c>
      <c r="K139" s="128" t="s">
        <v>686</v>
      </c>
      <c r="L139" s="128" t="s">
        <v>434</v>
      </c>
      <c r="M139" s="131" t="s">
        <v>25</v>
      </c>
      <c r="N139" s="131" t="s">
        <v>29</v>
      </c>
      <c r="O139" s="131" t="s">
        <v>22</v>
      </c>
      <c r="P139" s="131" t="s">
        <v>27</v>
      </c>
      <c r="Q139" s="130" t="s">
        <v>45</v>
      </c>
      <c r="R139" s="156">
        <v>24795</v>
      </c>
      <c r="S139" s="156">
        <f t="shared" si="2"/>
        <v>24795</v>
      </c>
      <c r="T139" s="156">
        <f t="shared" si="3"/>
        <v>24795</v>
      </c>
    </row>
    <row r="140" spans="2:20" x14ac:dyDescent="0.25">
      <c r="B140" s="127">
        <v>686727</v>
      </c>
      <c r="C140" s="128" t="s">
        <v>575</v>
      </c>
      <c r="D140" s="128" t="s">
        <v>576</v>
      </c>
      <c r="E140" s="129" t="s">
        <v>721</v>
      </c>
      <c r="F140" s="130">
        <v>80</v>
      </c>
      <c r="G140" s="129" t="s">
        <v>703</v>
      </c>
      <c r="H140" s="130" t="s">
        <v>48</v>
      </c>
      <c r="I140" s="128" t="s">
        <v>525</v>
      </c>
      <c r="J140" s="128" t="s">
        <v>34</v>
      </c>
      <c r="K140" s="128" t="s">
        <v>577</v>
      </c>
      <c r="L140" s="128" t="s">
        <v>578</v>
      </c>
      <c r="M140" s="131" t="s">
        <v>25</v>
      </c>
      <c r="N140" s="131"/>
      <c r="O140" s="131" t="s">
        <v>27</v>
      </c>
      <c r="P140" s="131" t="s">
        <v>15</v>
      </c>
      <c r="Q140" s="130" t="s">
        <v>67</v>
      </c>
      <c r="R140" s="156">
        <v>20764</v>
      </c>
      <c r="S140" s="156">
        <f t="shared" si="2"/>
        <v>20764</v>
      </c>
      <c r="T140" s="156">
        <f t="shared" si="3"/>
        <v>20764</v>
      </c>
    </row>
    <row r="141" spans="2:20" x14ac:dyDescent="0.25">
      <c r="B141" s="127">
        <v>528007</v>
      </c>
      <c r="C141" s="128" t="s">
        <v>523</v>
      </c>
      <c r="D141" s="128" t="s">
        <v>524</v>
      </c>
      <c r="E141" s="129" t="s">
        <v>721</v>
      </c>
      <c r="F141" s="130">
        <v>80</v>
      </c>
      <c r="G141" s="129" t="s">
        <v>703</v>
      </c>
      <c r="H141" s="130" t="s">
        <v>48</v>
      </c>
      <c r="I141" s="128" t="s">
        <v>525</v>
      </c>
      <c r="J141" s="128" t="s">
        <v>22</v>
      </c>
      <c r="K141" s="128" t="s">
        <v>526</v>
      </c>
      <c r="L141" s="128" t="s">
        <v>74</v>
      </c>
      <c r="M141" s="131" t="s">
        <v>25</v>
      </c>
      <c r="N141" s="131" t="s">
        <v>29</v>
      </c>
      <c r="O141" s="131" t="s">
        <v>26</v>
      </c>
      <c r="P141" s="131" t="s">
        <v>27</v>
      </c>
      <c r="Q141" s="130" t="s">
        <v>37</v>
      </c>
      <c r="R141" s="156">
        <v>20764</v>
      </c>
      <c r="S141" s="156">
        <f t="shared" si="2"/>
        <v>20764</v>
      </c>
      <c r="T141" s="156">
        <f t="shared" si="3"/>
        <v>20764</v>
      </c>
    </row>
    <row r="142" spans="2:20" x14ac:dyDescent="0.25">
      <c r="B142" s="127">
        <v>299752</v>
      </c>
      <c r="C142" s="128" t="s">
        <v>408</v>
      </c>
      <c r="D142" s="128" t="s">
        <v>409</v>
      </c>
      <c r="E142" s="129" t="s">
        <v>721</v>
      </c>
      <c r="F142" s="130">
        <v>60</v>
      </c>
      <c r="G142" s="129" t="s">
        <v>703</v>
      </c>
      <c r="H142" s="130" t="s">
        <v>91</v>
      </c>
      <c r="I142" s="128" t="s">
        <v>92</v>
      </c>
      <c r="J142" s="128" t="s">
        <v>34</v>
      </c>
      <c r="K142" s="128" t="s">
        <v>235</v>
      </c>
      <c r="L142" s="128" t="s">
        <v>94</v>
      </c>
      <c r="M142" s="131" t="s">
        <v>25</v>
      </c>
      <c r="N142" s="131" t="s">
        <v>58</v>
      </c>
      <c r="O142" s="131" t="s">
        <v>27</v>
      </c>
      <c r="P142" s="131" t="s">
        <v>15</v>
      </c>
      <c r="Q142" s="130" t="s">
        <v>101</v>
      </c>
      <c r="R142" s="156">
        <v>18966</v>
      </c>
      <c r="S142" s="156">
        <f t="shared" si="2"/>
        <v>18966</v>
      </c>
      <c r="T142" s="156">
        <f t="shared" si="3"/>
        <v>18966</v>
      </c>
    </row>
    <row r="143" spans="2:20" x14ac:dyDescent="0.25">
      <c r="B143" s="127">
        <v>69374</v>
      </c>
      <c r="C143" s="128" t="s">
        <v>89</v>
      </c>
      <c r="D143" s="128" t="s">
        <v>90</v>
      </c>
      <c r="E143" s="129" t="s">
        <v>721</v>
      </c>
      <c r="F143" s="130">
        <v>60</v>
      </c>
      <c r="G143" s="129" t="s">
        <v>703</v>
      </c>
      <c r="H143" s="130" t="s">
        <v>91</v>
      </c>
      <c r="I143" s="128" t="s">
        <v>92</v>
      </c>
      <c r="J143" s="128" t="s">
        <v>22</v>
      </c>
      <c r="K143" s="128" t="s">
        <v>93</v>
      </c>
      <c r="L143" s="128" t="s">
        <v>94</v>
      </c>
      <c r="M143" s="131" t="s">
        <v>25</v>
      </c>
      <c r="N143" s="131" t="s">
        <v>29</v>
      </c>
      <c r="O143" s="131" t="s">
        <v>22</v>
      </c>
      <c r="P143" s="131" t="s">
        <v>27</v>
      </c>
      <c r="Q143" s="130" t="s">
        <v>95</v>
      </c>
      <c r="R143" s="156">
        <v>18966</v>
      </c>
      <c r="S143" s="156">
        <f t="shared" si="2"/>
        <v>18966</v>
      </c>
      <c r="T143" s="156">
        <f t="shared" si="3"/>
        <v>18966</v>
      </c>
    </row>
    <row r="144" spans="2:20" x14ac:dyDescent="0.25">
      <c r="B144" s="127">
        <v>147124</v>
      </c>
      <c r="C144" s="128" t="s">
        <v>312</v>
      </c>
      <c r="D144" s="128" t="s">
        <v>313</v>
      </c>
      <c r="E144" s="129" t="s">
        <v>721</v>
      </c>
      <c r="F144" s="130">
        <v>60</v>
      </c>
      <c r="G144" s="129" t="s">
        <v>703</v>
      </c>
      <c r="H144" s="130" t="s">
        <v>91</v>
      </c>
      <c r="I144" s="128" t="s">
        <v>33</v>
      </c>
      <c r="J144" s="128" t="s">
        <v>22</v>
      </c>
      <c r="K144" s="128" t="s">
        <v>314</v>
      </c>
      <c r="L144" s="128" t="s">
        <v>94</v>
      </c>
      <c r="M144" s="131" t="s">
        <v>25</v>
      </c>
      <c r="N144" s="131" t="s">
        <v>29</v>
      </c>
      <c r="O144" s="131" t="s">
        <v>26</v>
      </c>
      <c r="P144" s="131" t="s">
        <v>27</v>
      </c>
      <c r="Q144" s="130" t="s">
        <v>315</v>
      </c>
      <c r="R144" s="156">
        <v>18966</v>
      </c>
      <c r="S144" s="156">
        <f t="shared" si="2"/>
        <v>18966</v>
      </c>
      <c r="T144" s="156">
        <f t="shared" si="3"/>
        <v>18966</v>
      </c>
    </row>
    <row r="145" spans="2:20" x14ac:dyDescent="0.25">
      <c r="B145" s="127">
        <v>674919</v>
      </c>
      <c r="C145" s="128" t="s">
        <v>570</v>
      </c>
      <c r="D145" s="128" t="s">
        <v>571</v>
      </c>
      <c r="E145" s="129" t="s">
        <v>715</v>
      </c>
      <c r="F145" s="130">
        <v>70</v>
      </c>
      <c r="G145" s="129" t="s">
        <v>703</v>
      </c>
      <c r="H145" s="130" t="s">
        <v>448</v>
      </c>
      <c r="I145" s="128" t="s">
        <v>33</v>
      </c>
      <c r="J145" s="128" t="s">
        <v>34</v>
      </c>
      <c r="K145" s="128" t="s">
        <v>342</v>
      </c>
      <c r="L145" s="128" t="s">
        <v>572</v>
      </c>
      <c r="M145" s="131" t="s">
        <v>25</v>
      </c>
      <c r="N145" s="131" t="s">
        <v>29</v>
      </c>
      <c r="O145" s="131" t="s">
        <v>27</v>
      </c>
      <c r="P145" s="131" t="s">
        <v>27</v>
      </c>
      <c r="Q145" s="130" t="s">
        <v>45</v>
      </c>
      <c r="R145" s="156">
        <v>19865</v>
      </c>
      <c r="S145" s="156">
        <f t="shared" ref="S145:S192" si="4">R145*(1-$T$7)</f>
        <v>19865</v>
      </c>
      <c r="T145" s="156">
        <f t="shared" ref="T145:T192" si="5">S145*(1-$T$8)</f>
        <v>19865</v>
      </c>
    </row>
    <row r="146" spans="2:20" x14ac:dyDescent="0.25">
      <c r="B146" s="127">
        <v>613656</v>
      </c>
      <c r="C146" s="128" t="s">
        <v>549</v>
      </c>
      <c r="D146" s="128" t="s">
        <v>550</v>
      </c>
      <c r="E146" s="129" t="s">
        <v>715</v>
      </c>
      <c r="F146" s="130">
        <v>70</v>
      </c>
      <c r="G146" s="129" t="s">
        <v>703</v>
      </c>
      <c r="H146" s="130" t="s">
        <v>448</v>
      </c>
      <c r="I146" s="128" t="s">
        <v>33</v>
      </c>
      <c r="J146" s="128" t="s">
        <v>22</v>
      </c>
      <c r="K146" s="128" t="s">
        <v>475</v>
      </c>
      <c r="L146" s="128" t="s">
        <v>50</v>
      </c>
      <c r="M146" s="131" t="s">
        <v>25</v>
      </c>
      <c r="N146" s="131" t="s">
        <v>58</v>
      </c>
      <c r="O146" s="131" t="s">
        <v>26</v>
      </c>
      <c r="P146" s="131" t="s">
        <v>27</v>
      </c>
      <c r="Q146" s="130" t="s">
        <v>81</v>
      </c>
      <c r="R146" s="156">
        <v>19865</v>
      </c>
      <c r="S146" s="156">
        <f t="shared" si="4"/>
        <v>19865</v>
      </c>
      <c r="T146" s="156">
        <f t="shared" si="5"/>
        <v>19865</v>
      </c>
    </row>
    <row r="147" spans="2:20" x14ac:dyDescent="0.25">
      <c r="B147" s="127">
        <v>390949</v>
      </c>
      <c r="C147" s="128" t="s">
        <v>446</v>
      </c>
      <c r="D147" s="128" t="s">
        <v>447</v>
      </c>
      <c r="E147" s="129" t="s">
        <v>715</v>
      </c>
      <c r="F147" s="130">
        <v>70</v>
      </c>
      <c r="G147" s="129" t="s">
        <v>703</v>
      </c>
      <c r="H147" s="130" t="s">
        <v>448</v>
      </c>
      <c r="I147" s="128" t="s">
        <v>239</v>
      </c>
      <c r="J147" s="128" t="s">
        <v>34</v>
      </c>
      <c r="K147" s="128" t="s">
        <v>449</v>
      </c>
      <c r="L147" s="128" t="s">
        <v>450</v>
      </c>
      <c r="M147" s="131" t="s">
        <v>25</v>
      </c>
      <c r="N147" s="131" t="s">
        <v>29</v>
      </c>
      <c r="O147" s="131" t="s">
        <v>22</v>
      </c>
      <c r="P147" s="131" t="s">
        <v>27</v>
      </c>
      <c r="Q147" s="130" t="s">
        <v>67</v>
      </c>
      <c r="R147" s="156">
        <v>24679</v>
      </c>
      <c r="S147" s="156">
        <f t="shared" si="4"/>
        <v>24679</v>
      </c>
      <c r="T147" s="156">
        <f t="shared" si="5"/>
        <v>24679</v>
      </c>
    </row>
    <row r="148" spans="2:20" x14ac:dyDescent="0.25">
      <c r="B148" s="127">
        <v>465757</v>
      </c>
      <c r="C148" s="128" t="s">
        <v>488</v>
      </c>
      <c r="D148" s="128" t="s">
        <v>489</v>
      </c>
      <c r="E148" s="129" t="s">
        <v>722</v>
      </c>
      <c r="F148" s="130">
        <v>80</v>
      </c>
      <c r="G148" s="129" t="s">
        <v>703</v>
      </c>
      <c r="H148" s="130" t="s">
        <v>104</v>
      </c>
      <c r="I148" s="128" t="s">
        <v>92</v>
      </c>
      <c r="J148" s="128" t="s">
        <v>34</v>
      </c>
      <c r="K148" s="128" t="s">
        <v>490</v>
      </c>
      <c r="L148" s="128" t="s">
        <v>36</v>
      </c>
      <c r="M148" s="131" t="s">
        <v>25</v>
      </c>
      <c r="N148" s="131"/>
      <c r="O148" s="131" t="s">
        <v>15</v>
      </c>
      <c r="P148" s="131" t="s">
        <v>15</v>
      </c>
      <c r="Q148" s="130" t="s">
        <v>67</v>
      </c>
      <c r="R148" s="156">
        <v>20126</v>
      </c>
      <c r="S148" s="156">
        <f t="shared" si="4"/>
        <v>20126</v>
      </c>
      <c r="T148" s="156">
        <f t="shared" si="5"/>
        <v>20126</v>
      </c>
    </row>
    <row r="149" spans="2:20" x14ac:dyDescent="0.25">
      <c r="B149" s="127">
        <v>165338</v>
      </c>
      <c r="C149" s="128" t="s">
        <v>331</v>
      </c>
      <c r="D149" s="128" t="s">
        <v>332</v>
      </c>
      <c r="E149" s="129" t="s">
        <v>722</v>
      </c>
      <c r="F149" s="130">
        <v>80</v>
      </c>
      <c r="G149" s="129" t="s">
        <v>703</v>
      </c>
      <c r="H149" s="130" t="s">
        <v>104</v>
      </c>
      <c r="I149" s="128" t="s">
        <v>92</v>
      </c>
      <c r="J149" s="128" t="s">
        <v>22</v>
      </c>
      <c r="K149" s="128" t="s">
        <v>292</v>
      </c>
      <c r="L149" s="128" t="s">
        <v>36</v>
      </c>
      <c r="M149" s="131" t="s">
        <v>25</v>
      </c>
      <c r="N149" s="131" t="s">
        <v>29</v>
      </c>
      <c r="O149" s="131" t="s">
        <v>15</v>
      </c>
      <c r="P149" s="131" t="s">
        <v>27</v>
      </c>
      <c r="Q149" s="130" t="s">
        <v>67</v>
      </c>
      <c r="R149" s="156">
        <v>20126</v>
      </c>
      <c r="S149" s="156">
        <f t="shared" si="4"/>
        <v>20126</v>
      </c>
      <c r="T149" s="156">
        <f t="shared" si="5"/>
        <v>20126</v>
      </c>
    </row>
    <row r="150" spans="2:20" x14ac:dyDescent="0.25">
      <c r="B150" s="127">
        <v>110558</v>
      </c>
      <c r="C150" s="128" t="s">
        <v>195</v>
      </c>
      <c r="D150" s="128" t="s">
        <v>196</v>
      </c>
      <c r="E150" s="129" t="s">
        <v>722</v>
      </c>
      <c r="F150" s="130">
        <v>80</v>
      </c>
      <c r="G150" s="129" t="s">
        <v>703</v>
      </c>
      <c r="H150" s="130" t="s">
        <v>104</v>
      </c>
      <c r="I150" s="128" t="s">
        <v>92</v>
      </c>
      <c r="J150" s="128" t="s">
        <v>42</v>
      </c>
      <c r="K150" s="128" t="s">
        <v>148</v>
      </c>
      <c r="L150" s="128" t="s">
        <v>197</v>
      </c>
      <c r="M150" s="131" t="s">
        <v>25</v>
      </c>
      <c r="N150" s="131"/>
      <c r="O150" s="131" t="s">
        <v>27</v>
      </c>
      <c r="P150" s="131" t="s">
        <v>15</v>
      </c>
      <c r="Q150" s="130" t="s">
        <v>67</v>
      </c>
      <c r="R150" s="156">
        <v>17748</v>
      </c>
      <c r="S150" s="156">
        <f t="shared" si="4"/>
        <v>17748</v>
      </c>
      <c r="T150" s="156">
        <f t="shared" si="5"/>
        <v>17748</v>
      </c>
    </row>
    <row r="151" spans="2:20" x14ac:dyDescent="0.25">
      <c r="B151" s="127">
        <v>91633</v>
      </c>
      <c r="C151" s="128" t="s">
        <v>102</v>
      </c>
      <c r="D151" s="128" t="s">
        <v>103</v>
      </c>
      <c r="E151" s="129" t="s">
        <v>722</v>
      </c>
      <c r="F151" s="130">
        <v>80</v>
      </c>
      <c r="G151" s="129" t="s">
        <v>703</v>
      </c>
      <c r="H151" s="130" t="s">
        <v>104</v>
      </c>
      <c r="I151" s="128" t="s">
        <v>33</v>
      </c>
      <c r="J151" s="128" t="s">
        <v>14</v>
      </c>
      <c r="K151" s="128" t="s">
        <v>105</v>
      </c>
      <c r="L151" s="128" t="s">
        <v>36</v>
      </c>
      <c r="M151" s="131" t="s">
        <v>25</v>
      </c>
      <c r="N151" s="131" t="s">
        <v>29</v>
      </c>
      <c r="O151" s="131" t="s">
        <v>22</v>
      </c>
      <c r="P151" s="131" t="s">
        <v>27</v>
      </c>
      <c r="Q151" s="130" t="s">
        <v>63</v>
      </c>
      <c r="R151" s="156">
        <v>22127</v>
      </c>
      <c r="S151" s="156">
        <f t="shared" si="4"/>
        <v>22127</v>
      </c>
      <c r="T151" s="156">
        <f t="shared" si="5"/>
        <v>22127</v>
      </c>
    </row>
    <row r="152" spans="2:20" x14ac:dyDescent="0.25">
      <c r="B152" s="127">
        <v>942658</v>
      </c>
      <c r="C152" s="128" t="s">
        <v>668</v>
      </c>
      <c r="D152" s="128" t="s">
        <v>669</v>
      </c>
      <c r="E152" s="129" t="s">
        <v>722</v>
      </c>
      <c r="F152" s="130">
        <v>80</v>
      </c>
      <c r="G152" s="129" t="s">
        <v>703</v>
      </c>
      <c r="H152" s="130" t="s">
        <v>104</v>
      </c>
      <c r="I152" s="128" t="s">
        <v>33</v>
      </c>
      <c r="J152" s="128" t="s">
        <v>34</v>
      </c>
      <c r="K152" s="128" t="s">
        <v>35</v>
      </c>
      <c r="L152" s="128" t="s">
        <v>36</v>
      </c>
      <c r="M152" s="131" t="s">
        <v>25</v>
      </c>
      <c r="N152" s="131" t="s">
        <v>29</v>
      </c>
      <c r="O152" s="131" t="s">
        <v>27</v>
      </c>
      <c r="P152" s="131" t="s">
        <v>15</v>
      </c>
      <c r="Q152" s="130" t="s">
        <v>37</v>
      </c>
      <c r="R152" s="156">
        <v>20126</v>
      </c>
      <c r="S152" s="156">
        <f t="shared" si="4"/>
        <v>20126</v>
      </c>
      <c r="T152" s="156">
        <f t="shared" si="5"/>
        <v>20126</v>
      </c>
    </row>
    <row r="153" spans="2:20" x14ac:dyDescent="0.25">
      <c r="B153" s="127">
        <v>111548</v>
      </c>
      <c r="C153" s="128" t="s">
        <v>281</v>
      </c>
      <c r="D153" s="128" t="s">
        <v>282</v>
      </c>
      <c r="E153" s="129" t="s">
        <v>722</v>
      </c>
      <c r="F153" s="130">
        <v>80</v>
      </c>
      <c r="G153" s="129" t="s">
        <v>703</v>
      </c>
      <c r="H153" s="130" t="s">
        <v>104</v>
      </c>
      <c r="I153" s="128" t="s">
        <v>33</v>
      </c>
      <c r="J153" s="128" t="s">
        <v>22</v>
      </c>
      <c r="K153" s="128" t="s">
        <v>87</v>
      </c>
      <c r="L153" s="128" t="s">
        <v>36</v>
      </c>
      <c r="M153" s="131" t="s">
        <v>25</v>
      </c>
      <c r="N153" s="131" t="s">
        <v>29</v>
      </c>
      <c r="O153" s="131" t="s">
        <v>26</v>
      </c>
      <c r="P153" s="131" t="s">
        <v>27</v>
      </c>
      <c r="Q153" s="130" t="s">
        <v>37</v>
      </c>
      <c r="R153" s="156">
        <v>21402</v>
      </c>
      <c r="S153" s="156">
        <f t="shared" si="4"/>
        <v>21402</v>
      </c>
      <c r="T153" s="156">
        <f t="shared" si="5"/>
        <v>21402</v>
      </c>
    </row>
    <row r="154" spans="2:20" x14ac:dyDescent="0.25">
      <c r="B154" s="127">
        <v>196211</v>
      </c>
      <c r="C154" s="128" t="s">
        <v>349</v>
      </c>
      <c r="D154" s="128" t="s">
        <v>350</v>
      </c>
      <c r="E154" s="129" t="s">
        <v>722</v>
      </c>
      <c r="F154" s="130">
        <v>80</v>
      </c>
      <c r="G154" s="129" t="s">
        <v>703</v>
      </c>
      <c r="H154" s="130" t="s">
        <v>104</v>
      </c>
      <c r="I154" s="128" t="s">
        <v>33</v>
      </c>
      <c r="J154" s="128" t="s">
        <v>22</v>
      </c>
      <c r="K154" s="128" t="s">
        <v>49</v>
      </c>
      <c r="L154" s="128" t="s">
        <v>36</v>
      </c>
      <c r="M154" s="131" t="s">
        <v>25</v>
      </c>
      <c r="N154" s="131" t="s">
        <v>29</v>
      </c>
      <c r="O154" s="131" t="s">
        <v>22</v>
      </c>
      <c r="P154" s="131" t="s">
        <v>27</v>
      </c>
      <c r="Q154" s="130" t="s">
        <v>51</v>
      </c>
      <c r="R154" s="156">
        <v>20126</v>
      </c>
      <c r="S154" s="156">
        <f t="shared" si="4"/>
        <v>20126</v>
      </c>
      <c r="T154" s="156">
        <f t="shared" si="5"/>
        <v>20126</v>
      </c>
    </row>
    <row r="155" spans="2:20" x14ac:dyDescent="0.25">
      <c r="B155" s="127">
        <v>558012</v>
      </c>
      <c r="C155" s="128" t="s">
        <v>534</v>
      </c>
      <c r="D155" s="128" t="s">
        <v>535</v>
      </c>
      <c r="E155" s="129" t="s">
        <v>722</v>
      </c>
      <c r="F155" s="130">
        <v>80</v>
      </c>
      <c r="G155" s="129" t="s">
        <v>703</v>
      </c>
      <c r="H155" s="130" t="s">
        <v>104</v>
      </c>
      <c r="I155" s="128" t="s">
        <v>33</v>
      </c>
      <c r="J155" s="128" t="s">
        <v>22</v>
      </c>
      <c r="K155" s="128" t="s">
        <v>475</v>
      </c>
      <c r="L155" s="128" t="s">
        <v>36</v>
      </c>
      <c r="M155" s="131" t="s">
        <v>25</v>
      </c>
      <c r="N155" s="131" t="s">
        <v>58</v>
      </c>
      <c r="O155" s="131" t="s">
        <v>26</v>
      </c>
      <c r="P155" s="131" t="s">
        <v>27</v>
      </c>
      <c r="Q155" s="130" t="s">
        <v>208</v>
      </c>
      <c r="R155" s="156">
        <v>20126</v>
      </c>
      <c r="S155" s="156">
        <f t="shared" si="4"/>
        <v>20126</v>
      </c>
      <c r="T155" s="156">
        <f t="shared" si="5"/>
        <v>20126</v>
      </c>
    </row>
    <row r="156" spans="2:20" x14ac:dyDescent="0.25">
      <c r="B156" s="127">
        <v>774383</v>
      </c>
      <c r="C156" s="128" t="s">
        <v>608</v>
      </c>
      <c r="D156" s="128" t="s">
        <v>609</v>
      </c>
      <c r="E156" s="129" t="s">
        <v>722</v>
      </c>
      <c r="F156" s="130">
        <v>80</v>
      </c>
      <c r="G156" s="129" t="s">
        <v>703</v>
      </c>
      <c r="H156" s="130" t="s">
        <v>104</v>
      </c>
      <c r="I156" s="128" t="s">
        <v>41</v>
      </c>
      <c r="J156" s="128" t="s">
        <v>34</v>
      </c>
      <c r="K156" s="128" t="s">
        <v>561</v>
      </c>
      <c r="L156" s="128" t="s">
        <v>339</v>
      </c>
      <c r="M156" s="131" t="s">
        <v>25</v>
      </c>
      <c r="N156" s="131" t="s">
        <v>58</v>
      </c>
      <c r="O156" s="131" t="s">
        <v>27</v>
      </c>
      <c r="P156" s="131" t="s">
        <v>15</v>
      </c>
      <c r="Q156" s="130" t="s">
        <v>101</v>
      </c>
      <c r="R156" s="156">
        <v>20387</v>
      </c>
      <c r="S156" s="156">
        <f t="shared" si="4"/>
        <v>20387</v>
      </c>
      <c r="T156" s="156">
        <f t="shared" si="5"/>
        <v>20387</v>
      </c>
    </row>
    <row r="157" spans="2:20" x14ac:dyDescent="0.25">
      <c r="B157" s="127">
        <v>829658</v>
      </c>
      <c r="C157" s="128" t="s">
        <v>624</v>
      </c>
      <c r="D157" s="128" t="s">
        <v>625</v>
      </c>
      <c r="E157" s="129" t="s">
        <v>722</v>
      </c>
      <c r="F157" s="130">
        <v>80</v>
      </c>
      <c r="G157" s="129" t="s">
        <v>703</v>
      </c>
      <c r="H157" s="130" t="s">
        <v>104</v>
      </c>
      <c r="I157" s="128" t="s">
        <v>41</v>
      </c>
      <c r="J157" s="128" t="s">
        <v>22</v>
      </c>
      <c r="K157" s="128" t="s">
        <v>591</v>
      </c>
      <c r="L157" s="128" t="s">
        <v>339</v>
      </c>
      <c r="M157" s="131" t="s">
        <v>25</v>
      </c>
      <c r="N157" s="131" t="s">
        <v>58</v>
      </c>
      <c r="O157" s="131" t="s">
        <v>22</v>
      </c>
      <c r="P157" s="131" t="s">
        <v>15</v>
      </c>
      <c r="Q157" s="130" t="s">
        <v>28</v>
      </c>
      <c r="R157" s="156">
        <v>20387</v>
      </c>
      <c r="S157" s="156">
        <f t="shared" si="4"/>
        <v>20387</v>
      </c>
      <c r="T157" s="156">
        <f t="shared" si="5"/>
        <v>20387</v>
      </c>
    </row>
    <row r="158" spans="2:20" x14ac:dyDescent="0.25">
      <c r="B158" s="127">
        <v>952734</v>
      </c>
      <c r="C158" s="128" t="s">
        <v>674</v>
      </c>
      <c r="D158" s="128" t="s">
        <v>675</v>
      </c>
      <c r="E158" s="129" t="s">
        <v>722</v>
      </c>
      <c r="F158" s="130">
        <v>70</v>
      </c>
      <c r="G158" s="129" t="s">
        <v>703</v>
      </c>
      <c r="H158" s="130" t="s">
        <v>32</v>
      </c>
      <c r="I158" s="128" t="s">
        <v>92</v>
      </c>
      <c r="J158" s="128" t="s">
        <v>34</v>
      </c>
      <c r="K158" s="128" t="s">
        <v>490</v>
      </c>
      <c r="L158" s="128" t="s">
        <v>36</v>
      </c>
      <c r="M158" s="131" t="s">
        <v>25</v>
      </c>
      <c r="N158" s="131"/>
      <c r="O158" s="131" t="s">
        <v>15</v>
      </c>
      <c r="P158" s="131" t="s">
        <v>15</v>
      </c>
      <c r="Q158" s="130" t="s">
        <v>67</v>
      </c>
      <c r="R158" s="156">
        <v>19923</v>
      </c>
      <c r="S158" s="156">
        <f t="shared" si="4"/>
        <v>19923</v>
      </c>
      <c r="T158" s="156">
        <f t="shared" si="5"/>
        <v>19923</v>
      </c>
    </row>
    <row r="159" spans="2:20" x14ac:dyDescent="0.25">
      <c r="B159" s="127">
        <v>112867</v>
      </c>
      <c r="C159" s="128" t="s">
        <v>290</v>
      </c>
      <c r="D159" s="128" t="s">
        <v>291</v>
      </c>
      <c r="E159" s="129" t="s">
        <v>722</v>
      </c>
      <c r="F159" s="130">
        <v>70</v>
      </c>
      <c r="G159" s="129" t="s">
        <v>703</v>
      </c>
      <c r="H159" s="130" t="s">
        <v>32</v>
      </c>
      <c r="I159" s="128" t="s">
        <v>92</v>
      </c>
      <c r="J159" s="128" t="s">
        <v>22</v>
      </c>
      <c r="K159" s="128" t="s">
        <v>292</v>
      </c>
      <c r="L159" s="128" t="s">
        <v>88</v>
      </c>
      <c r="M159" s="131" t="s">
        <v>25</v>
      </c>
      <c r="N159" s="131" t="s">
        <v>29</v>
      </c>
      <c r="O159" s="131" t="s">
        <v>15</v>
      </c>
      <c r="P159" s="131" t="s">
        <v>27</v>
      </c>
      <c r="Q159" s="130" t="s">
        <v>215</v>
      </c>
      <c r="R159" s="156">
        <v>19923</v>
      </c>
      <c r="S159" s="156">
        <f t="shared" si="4"/>
        <v>19923</v>
      </c>
      <c r="T159" s="156">
        <f t="shared" si="5"/>
        <v>19923</v>
      </c>
    </row>
    <row r="160" spans="2:20" x14ac:dyDescent="0.25">
      <c r="B160" s="127">
        <v>292701</v>
      </c>
      <c r="C160" s="128" t="s">
        <v>403</v>
      </c>
      <c r="D160" s="128" t="s">
        <v>404</v>
      </c>
      <c r="E160" s="129" t="s">
        <v>722</v>
      </c>
      <c r="F160" s="130">
        <v>70</v>
      </c>
      <c r="G160" s="129" t="s">
        <v>703</v>
      </c>
      <c r="H160" s="130" t="s">
        <v>32</v>
      </c>
      <c r="I160" s="128" t="s">
        <v>33</v>
      </c>
      <c r="J160" s="128" t="s">
        <v>14</v>
      </c>
      <c r="K160" s="128" t="s">
        <v>390</v>
      </c>
      <c r="L160" s="128" t="s">
        <v>405</v>
      </c>
      <c r="M160" s="131" t="s">
        <v>25</v>
      </c>
      <c r="N160" s="131" t="s">
        <v>1363</v>
      </c>
      <c r="O160" s="131" t="s">
        <v>22</v>
      </c>
      <c r="P160" s="131" t="s">
        <v>27</v>
      </c>
      <c r="Q160" s="130" t="s">
        <v>63</v>
      </c>
      <c r="R160" s="156">
        <v>20503</v>
      </c>
      <c r="S160" s="156">
        <f t="shared" si="4"/>
        <v>20503</v>
      </c>
      <c r="T160" s="156">
        <f t="shared" si="5"/>
        <v>20503</v>
      </c>
    </row>
    <row r="161" spans="2:20" x14ac:dyDescent="0.25">
      <c r="B161" s="127">
        <v>17976</v>
      </c>
      <c r="C161" s="128" t="s">
        <v>30</v>
      </c>
      <c r="D161" s="128" t="s">
        <v>31</v>
      </c>
      <c r="E161" s="129" t="s">
        <v>722</v>
      </c>
      <c r="F161" s="130">
        <v>70</v>
      </c>
      <c r="G161" s="129" t="s">
        <v>703</v>
      </c>
      <c r="H161" s="130" t="s">
        <v>32</v>
      </c>
      <c r="I161" s="128" t="s">
        <v>33</v>
      </c>
      <c r="J161" s="128" t="s">
        <v>34</v>
      </c>
      <c r="K161" s="128" t="s">
        <v>35</v>
      </c>
      <c r="L161" s="128" t="s">
        <v>36</v>
      </c>
      <c r="M161" s="131" t="s">
        <v>25</v>
      </c>
      <c r="N161" s="131" t="s">
        <v>29</v>
      </c>
      <c r="O161" s="131" t="s">
        <v>27</v>
      </c>
      <c r="P161" s="131" t="s">
        <v>15</v>
      </c>
      <c r="Q161" s="130" t="s">
        <v>37</v>
      </c>
      <c r="R161" s="156">
        <v>19923</v>
      </c>
      <c r="S161" s="156">
        <f t="shared" si="4"/>
        <v>19923</v>
      </c>
      <c r="T161" s="156">
        <f t="shared" si="5"/>
        <v>19923</v>
      </c>
    </row>
    <row r="162" spans="2:20" x14ac:dyDescent="0.25">
      <c r="B162" s="127">
        <v>59976</v>
      </c>
      <c r="C162" s="128" t="s">
        <v>85</v>
      </c>
      <c r="D162" s="128" t="s">
        <v>86</v>
      </c>
      <c r="E162" s="129" t="s">
        <v>722</v>
      </c>
      <c r="F162" s="130">
        <v>70</v>
      </c>
      <c r="G162" s="129" t="s">
        <v>703</v>
      </c>
      <c r="H162" s="130" t="s">
        <v>32</v>
      </c>
      <c r="I162" s="128" t="s">
        <v>33</v>
      </c>
      <c r="J162" s="128" t="s">
        <v>22</v>
      </c>
      <c r="K162" s="128" t="s">
        <v>87</v>
      </c>
      <c r="L162" s="128" t="s">
        <v>88</v>
      </c>
      <c r="M162" s="131" t="s">
        <v>25</v>
      </c>
      <c r="N162" s="131" t="s">
        <v>29</v>
      </c>
      <c r="O162" s="131" t="s">
        <v>22</v>
      </c>
      <c r="P162" s="131" t="s">
        <v>27</v>
      </c>
      <c r="Q162" s="130" t="s">
        <v>37</v>
      </c>
      <c r="R162" s="156">
        <v>20503</v>
      </c>
      <c r="S162" s="156">
        <f t="shared" si="4"/>
        <v>20503</v>
      </c>
      <c r="T162" s="156">
        <f t="shared" si="5"/>
        <v>20503</v>
      </c>
    </row>
    <row r="163" spans="2:20" x14ac:dyDescent="0.25">
      <c r="B163" s="127">
        <v>654313</v>
      </c>
      <c r="C163" s="128" t="s">
        <v>562</v>
      </c>
      <c r="D163" s="128" t="s">
        <v>563</v>
      </c>
      <c r="E163" s="129" t="s">
        <v>722</v>
      </c>
      <c r="F163" s="130">
        <v>70</v>
      </c>
      <c r="G163" s="129" t="s">
        <v>703</v>
      </c>
      <c r="H163" s="130" t="s">
        <v>32</v>
      </c>
      <c r="I163" s="128" t="s">
        <v>33</v>
      </c>
      <c r="J163" s="128" t="s">
        <v>22</v>
      </c>
      <c r="K163" s="128" t="s">
        <v>49</v>
      </c>
      <c r="L163" s="128" t="s">
        <v>88</v>
      </c>
      <c r="M163" s="131" t="s">
        <v>25</v>
      </c>
      <c r="N163" s="131" t="s">
        <v>29</v>
      </c>
      <c r="O163" s="131" t="s">
        <v>22</v>
      </c>
      <c r="P163" s="131" t="s">
        <v>27</v>
      </c>
      <c r="Q163" s="130" t="s">
        <v>51</v>
      </c>
      <c r="R163" s="156">
        <v>19923</v>
      </c>
      <c r="S163" s="156">
        <f t="shared" si="4"/>
        <v>19923</v>
      </c>
      <c r="T163" s="156">
        <f t="shared" si="5"/>
        <v>19923</v>
      </c>
    </row>
    <row r="164" spans="2:20" x14ac:dyDescent="0.25">
      <c r="B164" s="127">
        <v>167684</v>
      </c>
      <c r="C164" s="128" t="s">
        <v>333</v>
      </c>
      <c r="D164" s="128" t="s">
        <v>334</v>
      </c>
      <c r="E164" s="129" t="s">
        <v>722</v>
      </c>
      <c r="F164" s="130">
        <v>60</v>
      </c>
      <c r="G164" s="129" t="s">
        <v>703</v>
      </c>
      <c r="H164" s="130" t="s">
        <v>335</v>
      </c>
      <c r="I164" s="128" t="s">
        <v>92</v>
      </c>
      <c r="J164" s="128" t="s">
        <v>14</v>
      </c>
      <c r="K164" s="128" t="s">
        <v>336</v>
      </c>
      <c r="L164" s="128" t="s">
        <v>337</v>
      </c>
      <c r="M164" s="131" t="s">
        <v>25</v>
      </c>
      <c r="N164" s="131" t="s">
        <v>58</v>
      </c>
      <c r="O164" s="131" t="s">
        <v>27</v>
      </c>
      <c r="P164" s="131" t="s">
        <v>15</v>
      </c>
      <c r="Q164" s="130" t="s">
        <v>101</v>
      </c>
      <c r="R164" s="156">
        <v>21982</v>
      </c>
      <c r="S164" s="156">
        <f t="shared" si="4"/>
        <v>21982</v>
      </c>
      <c r="T164" s="156">
        <f t="shared" si="5"/>
        <v>21982</v>
      </c>
    </row>
    <row r="165" spans="2:20" x14ac:dyDescent="0.25">
      <c r="B165" s="127">
        <v>298471</v>
      </c>
      <c r="C165" s="128" t="s">
        <v>406</v>
      </c>
      <c r="D165" s="128" t="s">
        <v>407</v>
      </c>
      <c r="E165" s="129" t="s">
        <v>722</v>
      </c>
      <c r="F165" s="130">
        <v>60</v>
      </c>
      <c r="G165" s="129" t="s">
        <v>703</v>
      </c>
      <c r="H165" s="130" t="s">
        <v>335</v>
      </c>
      <c r="I165" s="128" t="s">
        <v>92</v>
      </c>
      <c r="J165" s="128" t="s">
        <v>34</v>
      </c>
      <c r="K165" s="128" t="s">
        <v>235</v>
      </c>
      <c r="L165" s="128" t="s">
        <v>50</v>
      </c>
      <c r="M165" s="131" t="s">
        <v>25</v>
      </c>
      <c r="N165" s="131" t="s">
        <v>58</v>
      </c>
      <c r="O165" s="131" t="s">
        <v>27</v>
      </c>
      <c r="P165" s="131" t="s">
        <v>15</v>
      </c>
      <c r="Q165" s="130" t="s">
        <v>101</v>
      </c>
      <c r="R165" s="156">
        <v>21083</v>
      </c>
      <c r="S165" s="156">
        <f t="shared" si="4"/>
        <v>21083</v>
      </c>
      <c r="T165" s="156">
        <f t="shared" si="5"/>
        <v>21083</v>
      </c>
    </row>
    <row r="166" spans="2:20" x14ac:dyDescent="0.25">
      <c r="B166" s="127">
        <v>458649</v>
      </c>
      <c r="C166" s="128" t="s">
        <v>482</v>
      </c>
      <c r="D166" s="128" t="s">
        <v>483</v>
      </c>
      <c r="E166" s="129" t="s">
        <v>722</v>
      </c>
      <c r="F166" s="130">
        <v>60</v>
      </c>
      <c r="G166" s="129" t="s">
        <v>703</v>
      </c>
      <c r="H166" s="130" t="s">
        <v>335</v>
      </c>
      <c r="I166" s="128" t="s">
        <v>92</v>
      </c>
      <c r="J166" s="128" t="s">
        <v>22</v>
      </c>
      <c r="K166" s="128" t="s">
        <v>93</v>
      </c>
      <c r="L166" s="128" t="s">
        <v>50</v>
      </c>
      <c r="M166" s="131" t="s">
        <v>25</v>
      </c>
      <c r="N166" s="131" t="s">
        <v>29</v>
      </c>
      <c r="O166" s="131" t="s">
        <v>22</v>
      </c>
      <c r="P166" s="131" t="s">
        <v>27</v>
      </c>
      <c r="Q166" s="130" t="s">
        <v>95</v>
      </c>
      <c r="R166" s="156">
        <v>21083</v>
      </c>
      <c r="S166" s="156">
        <f t="shared" si="4"/>
        <v>21083</v>
      </c>
      <c r="T166" s="156">
        <f t="shared" si="5"/>
        <v>21083</v>
      </c>
    </row>
    <row r="167" spans="2:20" x14ac:dyDescent="0.25">
      <c r="B167" s="127">
        <v>499776</v>
      </c>
      <c r="C167" s="128" t="s">
        <v>511</v>
      </c>
      <c r="D167" s="128" t="s">
        <v>512</v>
      </c>
      <c r="E167" s="129" t="s">
        <v>722</v>
      </c>
      <c r="F167" s="130">
        <v>60</v>
      </c>
      <c r="G167" s="129" t="s">
        <v>703</v>
      </c>
      <c r="H167" s="130" t="s">
        <v>335</v>
      </c>
      <c r="I167" s="128" t="s">
        <v>33</v>
      </c>
      <c r="J167" s="128" t="s">
        <v>22</v>
      </c>
      <c r="K167" s="128" t="s">
        <v>314</v>
      </c>
      <c r="L167" s="128" t="s">
        <v>50</v>
      </c>
      <c r="M167" s="131" t="s">
        <v>25</v>
      </c>
      <c r="N167" s="131" t="s">
        <v>29</v>
      </c>
      <c r="O167" s="131" t="s">
        <v>14</v>
      </c>
      <c r="P167" s="131" t="s">
        <v>27</v>
      </c>
      <c r="Q167" s="130" t="s">
        <v>315</v>
      </c>
      <c r="R167" s="156">
        <v>21083</v>
      </c>
      <c r="S167" s="156">
        <f t="shared" si="4"/>
        <v>21083</v>
      </c>
      <c r="T167" s="156">
        <f t="shared" si="5"/>
        <v>21083</v>
      </c>
    </row>
    <row r="168" spans="2:20" x14ac:dyDescent="0.25">
      <c r="B168" s="127">
        <v>130553</v>
      </c>
      <c r="C168" s="128" t="s">
        <v>300</v>
      </c>
      <c r="D168" s="128" t="s">
        <v>301</v>
      </c>
      <c r="E168" s="129" t="s">
        <v>723</v>
      </c>
      <c r="F168" s="130">
        <v>65</v>
      </c>
      <c r="G168" s="129" t="s">
        <v>703</v>
      </c>
      <c r="H168" s="130" t="s">
        <v>83</v>
      </c>
      <c r="I168" s="128" t="s">
        <v>92</v>
      </c>
      <c r="J168" s="128" t="s">
        <v>14</v>
      </c>
      <c r="K168" s="128" t="s">
        <v>302</v>
      </c>
      <c r="L168" s="128" t="s">
        <v>303</v>
      </c>
      <c r="M168" s="131" t="s">
        <v>25</v>
      </c>
      <c r="N168" s="131"/>
      <c r="O168" s="131" t="s">
        <v>15</v>
      </c>
      <c r="P168" s="131" t="s">
        <v>15</v>
      </c>
      <c r="Q168" s="130" t="s">
        <v>67</v>
      </c>
      <c r="R168" s="156">
        <v>21663</v>
      </c>
      <c r="S168" s="156">
        <f t="shared" si="4"/>
        <v>21663</v>
      </c>
      <c r="T168" s="156">
        <f t="shared" si="5"/>
        <v>21663</v>
      </c>
    </row>
    <row r="169" spans="2:20" x14ac:dyDescent="0.25">
      <c r="B169" s="127">
        <v>452658</v>
      </c>
      <c r="C169" s="128" t="s">
        <v>478</v>
      </c>
      <c r="D169" s="128" t="s">
        <v>479</v>
      </c>
      <c r="E169" s="129" t="s">
        <v>723</v>
      </c>
      <c r="F169" s="130">
        <v>65</v>
      </c>
      <c r="G169" s="129" t="s">
        <v>703</v>
      </c>
      <c r="H169" s="130" t="s">
        <v>83</v>
      </c>
      <c r="I169" s="128" t="s">
        <v>92</v>
      </c>
      <c r="J169" s="128" t="s">
        <v>42</v>
      </c>
      <c r="K169" s="128" t="s">
        <v>418</v>
      </c>
      <c r="L169" s="128" t="s">
        <v>303</v>
      </c>
      <c r="M169" s="131" t="s">
        <v>25</v>
      </c>
      <c r="N169" s="131"/>
      <c r="O169" s="131" t="s">
        <v>465</v>
      </c>
      <c r="P169" s="131" t="s">
        <v>15</v>
      </c>
      <c r="Q169" s="130" t="s">
        <v>67</v>
      </c>
      <c r="R169" s="156">
        <v>19865</v>
      </c>
      <c r="S169" s="156">
        <f t="shared" si="4"/>
        <v>19865</v>
      </c>
      <c r="T169" s="156">
        <f t="shared" si="5"/>
        <v>19865</v>
      </c>
    </row>
    <row r="170" spans="2:20" x14ac:dyDescent="0.25">
      <c r="B170" s="127">
        <v>233696</v>
      </c>
      <c r="C170" s="128" t="s">
        <v>388</v>
      </c>
      <c r="D170" s="128" t="s">
        <v>389</v>
      </c>
      <c r="E170" s="129" t="s">
        <v>723</v>
      </c>
      <c r="F170" s="130">
        <v>65</v>
      </c>
      <c r="G170" s="129" t="s">
        <v>703</v>
      </c>
      <c r="H170" s="130" t="s">
        <v>83</v>
      </c>
      <c r="I170" s="128" t="s">
        <v>33</v>
      </c>
      <c r="J170" s="128" t="s">
        <v>14</v>
      </c>
      <c r="K170" s="128" t="s">
        <v>390</v>
      </c>
      <c r="L170" s="128" t="s">
        <v>391</v>
      </c>
      <c r="M170" s="131" t="s">
        <v>25</v>
      </c>
      <c r="N170" s="131" t="s">
        <v>1363</v>
      </c>
      <c r="O170" s="131" t="s">
        <v>22</v>
      </c>
      <c r="P170" s="131" t="s">
        <v>27</v>
      </c>
      <c r="Q170" s="130" t="s">
        <v>63</v>
      </c>
      <c r="R170" s="156">
        <v>22127</v>
      </c>
      <c r="S170" s="156">
        <f t="shared" si="4"/>
        <v>22127</v>
      </c>
      <c r="T170" s="156">
        <f t="shared" si="5"/>
        <v>22127</v>
      </c>
    </row>
    <row r="171" spans="2:20" x14ac:dyDescent="0.25">
      <c r="B171" s="127">
        <v>354124</v>
      </c>
      <c r="C171" s="128" t="s">
        <v>435</v>
      </c>
      <c r="D171" s="128" t="s">
        <v>436</v>
      </c>
      <c r="E171" s="129" t="s">
        <v>723</v>
      </c>
      <c r="F171" s="130">
        <v>65</v>
      </c>
      <c r="G171" s="129" t="s">
        <v>703</v>
      </c>
      <c r="H171" s="130" t="s">
        <v>83</v>
      </c>
      <c r="I171" s="128" t="s">
        <v>33</v>
      </c>
      <c r="J171" s="128" t="s">
        <v>14</v>
      </c>
      <c r="K171" s="128" t="s">
        <v>437</v>
      </c>
      <c r="L171" s="128" t="s">
        <v>391</v>
      </c>
      <c r="M171" s="131" t="s">
        <v>25</v>
      </c>
      <c r="N171" s="131" t="s">
        <v>58</v>
      </c>
      <c r="O171" s="131" t="s">
        <v>27</v>
      </c>
      <c r="P171" s="131" t="s">
        <v>15</v>
      </c>
      <c r="Q171" s="130" t="s">
        <v>67</v>
      </c>
      <c r="R171" s="156">
        <v>21402</v>
      </c>
      <c r="S171" s="156">
        <f t="shared" si="4"/>
        <v>21402</v>
      </c>
      <c r="T171" s="156">
        <f t="shared" si="5"/>
        <v>21402</v>
      </c>
    </row>
    <row r="172" spans="2:20" x14ac:dyDescent="0.25">
      <c r="B172" s="127">
        <v>811008</v>
      </c>
      <c r="C172" s="128" t="s">
        <v>616</v>
      </c>
      <c r="D172" s="128" t="s">
        <v>617</v>
      </c>
      <c r="E172" s="129" t="s">
        <v>723</v>
      </c>
      <c r="F172" s="130">
        <v>65</v>
      </c>
      <c r="G172" s="129" t="s">
        <v>703</v>
      </c>
      <c r="H172" s="130" t="s">
        <v>83</v>
      </c>
      <c r="I172" s="128" t="s">
        <v>33</v>
      </c>
      <c r="J172" s="128" t="s">
        <v>34</v>
      </c>
      <c r="K172" s="128" t="s">
        <v>618</v>
      </c>
      <c r="L172" s="128" t="s">
        <v>619</v>
      </c>
      <c r="M172" s="131" t="s">
        <v>25</v>
      </c>
      <c r="N172" s="131" t="s">
        <v>58</v>
      </c>
      <c r="O172" s="131" t="s">
        <v>27</v>
      </c>
      <c r="P172" s="131" t="s">
        <v>15</v>
      </c>
      <c r="Q172" s="130" t="s">
        <v>101</v>
      </c>
      <c r="R172" s="156">
        <v>22997</v>
      </c>
      <c r="S172" s="156">
        <f t="shared" si="4"/>
        <v>22997</v>
      </c>
      <c r="T172" s="156">
        <f t="shared" si="5"/>
        <v>22997</v>
      </c>
    </row>
    <row r="173" spans="2:20" x14ac:dyDescent="0.25">
      <c r="B173" s="127">
        <v>419618</v>
      </c>
      <c r="C173" s="128" t="s">
        <v>462</v>
      </c>
      <c r="D173" s="128" t="s">
        <v>463</v>
      </c>
      <c r="E173" s="129" t="s">
        <v>723</v>
      </c>
      <c r="F173" s="130">
        <v>65</v>
      </c>
      <c r="G173" s="129" t="s">
        <v>703</v>
      </c>
      <c r="H173" s="130" t="s">
        <v>83</v>
      </c>
      <c r="I173" s="128" t="s">
        <v>33</v>
      </c>
      <c r="J173" s="128" t="s">
        <v>42</v>
      </c>
      <c r="K173" s="128" t="s">
        <v>464</v>
      </c>
      <c r="L173" s="128" t="s">
        <v>303</v>
      </c>
      <c r="M173" s="131" t="s">
        <v>25</v>
      </c>
      <c r="N173" s="131" t="s">
        <v>29</v>
      </c>
      <c r="O173" s="131" t="s">
        <v>27</v>
      </c>
      <c r="P173" s="131" t="s">
        <v>465</v>
      </c>
      <c r="Q173" s="130" t="s">
        <v>45</v>
      </c>
      <c r="R173" s="156">
        <v>20590</v>
      </c>
      <c r="S173" s="156">
        <f t="shared" si="4"/>
        <v>20590</v>
      </c>
      <c r="T173" s="156">
        <f t="shared" si="5"/>
        <v>20590</v>
      </c>
    </row>
    <row r="174" spans="2:20" x14ac:dyDescent="0.25">
      <c r="B174" s="127">
        <v>594316</v>
      </c>
      <c r="C174" s="128" t="s">
        <v>545</v>
      </c>
      <c r="D174" s="128" t="s">
        <v>546</v>
      </c>
      <c r="E174" s="129" t="s">
        <v>723</v>
      </c>
      <c r="F174" s="130">
        <v>65</v>
      </c>
      <c r="G174" s="129" t="s">
        <v>703</v>
      </c>
      <c r="H174" s="130" t="s">
        <v>83</v>
      </c>
      <c r="I174" s="128" t="s">
        <v>33</v>
      </c>
      <c r="J174" s="128" t="s">
        <v>42</v>
      </c>
      <c r="K174" s="128" t="s">
        <v>453</v>
      </c>
      <c r="L174" s="128" t="s">
        <v>303</v>
      </c>
      <c r="M174" s="131" t="s">
        <v>25</v>
      </c>
      <c r="N174" s="131" t="s">
        <v>58</v>
      </c>
      <c r="O174" s="131" t="s">
        <v>15</v>
      </c>
      <c r="P174" s="131" t="s">
        <v>15</v>
      </c>
      <c r="Q174" s="130" t="s">
        <v>67</v>
      </c>
      <c r="R174" s="156">
        <v>19691</v>
      </c>
      <c r="S174" s="156">
        <f t="shared" si="4"/>
        <v>19691</v>
      </c>
      <c r="T174" s="156">
        <f t="shared" si="5"/>
        <v>19691</v>
      </c>
    </row>
    <row r="175" spans="2:20" x14ac:dyDescent="0.25">
      <c r="B175" s="127">
        <v>952153</v>
      </c>
      <c r="C175" s="128" t="s">
        <v>672</v>
      </c>
      <c r="D175" s="128" t="s">
        <v>673</v>
      </c>
      <c r="E175" s="129" t="s">
        <v>723</v>
      </c>
      <c r="F175" s="130">
        <v>65</v>
      </c>
      <c r="G175" s="129" t="s">
        <v>703</v>
      </c>
      <c r="H175" s="130" t="s">
        <v>83</v>
      </c>
      <c r="I175" s="128" t="s">
        <v>41</v>
      </c>
      <c r="J175" s="128" t="s">
        <v>34</v>
      </c>
      <c r="K175" s="128" t="s">
        <v>387</v>
      </c>
      <c r="L175" s="128" t="s">
        <v>303</v>
      </c>
      <c r="M175" s="131" t="s">
        <v>25</v>
      </c>
      <c r="N175" s="131" t="s">
        <v>58</v>
      </c>
      <c r="O175" s="131" t="s">
        <v>27</v>
      </c>
      <c r="P175" s="131" t="s">
        <v>15</v>
      </c>
      <c r="Q175" s="130" t="s">
        <v>28</v>
      </c>
      <c r="R175" s="156">
        <v>19952</v>
      </c>
      <c r="S175" s="156">
        <f t="shared" si="4"/>
        <v>19952</v>
      </c>
      <c r="T175" s="156">
        <f t="shared" si="5"/>
        <v>19952</v>
      </c>
    </row>
    <row r="176" spans="2:20" x14ac:dyDescent="0.25">
      <c r="B176" s="127">
        <v>341097</v>
      </c>
      <c r="C176" s="128" t="s">
        <v>427</v>
      </c>
      <c r="D176" s="128" t="s">
        <v>428</v>
      </c>
      <c r="E176" s="129" t="s">
        <v>723</v>
      </c>
      <c r="F176" s="130">
        <v>55</v>
      </c>
      <c r="G176" s="129" t="s">
        <v>703</v>
      </c>
      <c r="H176" s="130" t="s">
        <v>396</v>
      </c>
      <c r="I176" s="128" t="s">
        <v>92</v>
      </c>
      <c r="J176" s="128" t="s">
        <v>14</v>
      </c>
      <c r="K176" s="128" t="s">
        <v>429</v>
      </c>
      <c r="L176" s="128" t="s">
        <v>391</v>
      </c>
      <c r="M176" s="131" t="s">
        <v>25</v>
      </c>
      <c r="N176" s="131" t="s">
        <v>1364</v>
      </c>
      <c r="O176" s="131" t="s">
        <v>27</v>
      </c>
      <c r="P176" s="131" t="s">
        <v>15</v>
      </c>
      <c r="Q176" s="130" t="s">
        <v>57</v>
      </c>
      <c r="R176" s="156">
        <v>22040</v>
      </c>
      <c r="S176" s="156">
        <f t="shared" si="4"/>
        <v>22040</v>
      </c>
      <c r="T176" s="156">
        <f t="shared" si="5"/>
        <v>22040</v>
      </c>
    </row>
    <row r="177" spans="1:20" x14ac:dyDescent="0.25">
      <c r="B177" s="127">
        <v>940464</v>
      </c>
      <c r="C177" s="128" t="s">
        <v>666</v>
      </c>
      <c r="D177" s="128" t="s">
        <v>667</v>
      </c>
      <c r="E177" s="129" t="s">
        <v>723</v>
      </c>
      <c r="F177" s="130">
        <v>55</v>
      </c>
      <c r="G177" s="129" t="s">
        <v>703</v>
      </c>
      <c r="H177" s="130" t="s">
        <v>396</v>
      </c>
      <c r="I177" s="128" t="s">
        <v>92</v>
      </c>
      <c r="J177" s="128" t="s">
        <v>42</v>
      </c>
      <c r="K177" s="128" t="s">
        <v>418</v>
      </c>
      <c r="L177" s="128" t="s">
        <v>303</v>
      </c>
      <c r="M177" s="131" t="s">
        <v>25</v>
      </c>
      <c r="N177" s="131"/>
      <c r="O177" s="131" t="s">
        <v>465</v>
      </c>
      <c r="P177" s="131" t="s">
        <v>15</v>
      </c>
      <c r="Q177" s="130" t="s">
        <v>45</v>
      </c>
      <c r="R177" s="156">
        <v>20706</v>
      </c>
      <c r="S177" s="156">
        <f t="shared" si="4"/>
        <v>20706</v>
      </c>
      <c r="T177" s="156">
        <f t="shared" si="5"/>
        <v>20706</v>
      </c>
    </row>
    <row r="178" spans="1:20" x14ac:dyDescent="0.25">
      <c r="B178" s="127">
        <v>249702</v>
      </c>
      <c r="C178" s="128" t="s">
        <v>394</v>
      </c>
      <c r="D178" s="128" t="s">
        <v>395</v>
      </c>
      <c r="E178" s="129" t="s">
        <v>723</v>
      </c>
      <c r="F178" s="130">
        <v>55</v>
      </c>
      <c r="G178" s="129" t="s">
        <v>703</v>
      </c>
      <c r="H178" s="130" t="s">
        <v>396</v>
      </c>
      <c r="I178" s="128" t="s">
        <v>33</v>
      </c>
      <c r="J178" s="128" t="s">
        <v>14</v>
      </c>
      <c r="K178" s="128" t="s">
        <v>390</v>
      </c>
      <c r="L178" s="128" t="s">
        <v>303</v>
      </c>
      <c r="M178" s="131" t="s">
        <v>25</v>
      </c>
      <c r="N178" s="131" t="s">
        <v>1363</v>
      </c>
      <c r="O178" s="131" t="s">
        <v>27</v>
      </c>
      <c r="P178" s="131" t="s">
        <v>15</v>
      </c>
      <c r="Q178" s="130" t="s">
        <v>63</v>
      </c>
      <c r="R178" s="156">
        <v>22620</v>
      </c>
      <c r="S178" s="156">
        <f t="shared" si="4"/>
        <v>22620</v>
      </c>
      <c r="T178" s="156">
        <f t="shared" si="5"/>
        <v>22620</v>
      </c>
    </row>
    <row r="179" spans="1:20" x14ac:dyDescent="0.25">
      <c r="B179" s="127">
        <v>398465</v>
      </c>
      <c r="C179" s="128" t="s">
        <v>451</v>
      </c>
      <c r="D179" s="128" t="s">
        <v>452</v>
      </c>
      <c r="E179" s="129" t="s">
        <v>723</v>
      </c>
      <c r="F179" s="130">
        <v>55</v>
      </c>
      <c r="G179" s="129" t="s">
        <v>703</v>
      </c>
      <c r="H179" s="130" t="s">
        <v>396</v>
      </c>
      <c r="I179" s="128" t="s">
        <v>33</v>
      </c>
      <c r="J179" s="128" t="s">
        <v>42</v>
      </c>
      <c r="K179" s="128" t="s">
        <v>453</v>
      </c>
      <c r="L179" s="128" t="s">
        <v>303</v>
      </c>
      <c r="M179" s="131" t="s">
        <v>25</v>
      </c>
      <c r="N179" s="131" t="s">
        <v>58</v>
      </c>
      <c r="O179" s="131" t="s">
        <v>15</v>
      </c>
      <c r="P179" s="131" t="s">
        <v>15</v>
      </c>
      <c r="Q179" s="130" t="s">
        <v>67</v>
      </c>
      <c r="R179" s="156">
        <v>20706</v>
      </c>
      <c r="S179" s="156">
        <f t="shared" si="4"/>
        <v>20706</v>
      </c>
      <c r="T179" s="156">
        <f t="shared" si="5"/>
        <v>20706</v>
      </c>
    </row>
    <row r="180" spans="1:20" x14ac:dyDescent="0.25">
      <c r="B180" s="127">
        <v>110459</v>
      </c>
      <c r="C180" s="128" t="s">
        <v>177</v>
      </c>
      <c r="D180" s="128" t="s">
        <v>178</v>
      </c>
      <c r="E180" s="129" t="s">
        <v>724</v>
      </c>
      <c r="F180" s="130">
        <v>65</v>
      </c>
      <c r="G180" s="129" t="s">
        <v>703</v>
      </c>
      <c r="H180" s="130" t="s">
        <v>179</v>
      </c>
      <c r="I180" s="128" t="s">
        <v>33</v>
      </c>
      <c r="J180" s="128" t="s">
        <v>42</v>
      </c>
      <c r="K180" s="128" t="s">
        <v>180</v>
      </c>
      <c r="L180" s="128" t="s">
        <v>181</v>
      </c>
      <c r="M180" s="131" t="s">
        <v>25</v>
      </c>
      <c r="N180" s="131"/>
      <c r="O180" s="131" t="s">
        <v>27</v>
      </c>
      <c r="P180" s="131" t="s">
        <v>15</v>
      </c>
      <c r="Q180" s="130" t="s">
        <v>67</v>
      </c>
      <c r="R180" s="156">
        <v>26709</v>
      </c>
      <c r="S180" s="156">
        <f t="shared" si="4"/>
        <v>26709</v>
      </c>
      <c r="T180" s="156">
        <f t="shared" si="5"/>
        <v>26709</v>
      </c>
    </row>
    <row r="181" spans="1:20" x14ac:dyDescent="0.25">
      <c r="B181" s="127">
        <v>985879</v>
      </c>
      <c r="C181" s="128" t="s">
        <v>691</v>
      </c>
      <c r="D181" s="128" t="s">
        <v>692</v>
      </c>
      <c r="E181" s="129" t="s">
        <v>724</v>
      </c>
      <c r="F181" s="130">
        <v>65</v>
      </c>
      <c r="G181" s="129" t="s">
        <v>703</v>
      </c>
      <c r="H181" s="130" t="s">
        <v>179</v>
      </c>
      <c r="I181" s="128" t="s">
        <v>41</v>
      </c>
      <c r="J181" s="128" t="s">
        <v>34</v>
      </c>
      <c r="K181" s="128" t="s">
        <v>387</v>
      </c>
      <c r="L181" s="128" t="s">
        <v>181</v>
      </c>
      <c r="M181" s="131" t="s">
        <v>25</v>
      </c>
      <c r="N181" s="131" t="s">
        <v>58</v>
      </c>
      <c r="O181" s="131" t="s">
        <v>27</v>
      </c>
      <c r="P181" s="131" t="s">
        <v>15</v>
      </c>
      <c r="Q181" s="130" t="s">
        <v>28</v>
      </c>
      <c r="R181" s="156">
        <v>29841</v>
      </c>
      <c r="S181" s="156">
        <f t="shared" si="4"/>
        <v>29841</v>
      </c>
      <c r="T181" s="156">
        <f t="shared" si="5"/>
        <v>29841</v>
      </c>
    </row>
    <row r="182" spans="1:20" x14ac:dyDescent="0.25">
      <c r="B182" s="127">
        <v>196958</v>
      </c>
      <c r="C182" s="128" t="s">
        <v>1347</v>
      </c>
      <c r="D182" s="128" t="s">
        <v>1348</v>
      </c>
      <c r="E182" s="129" t="s">
        <v>724</v>
      </c>
      <c r="F182" s="130">
        <v>65</v>
      </c>
      <c r="G182" s="129" t="s">
        <v>703</v>
      </c>
      <c r="H182" s="130" t="s">
        <v>179</v>
      </c>
      <c r="I182" s="128" t="s">
        <v>153</v>
      </c>
      <c r="J182" s="128" t="s">
        <v>34</v>
      </c>
      <c r="K182" s="128" t="s">
        <v>154</v>
      </c>
      <c r="L182" s="128" t="s">
        <v>1349</v>
      </c>
      <c r="M182" s="131" t="s">
        <v>25</v>
      </c>
      <c r="N182" s="131" t="s">
        <v>1350</v>
      </c>
      <c r="O182" s="131" t="s">
        <v>75</v>
      </c>
      <c r="P182" s="131" t="s">
        <v>75</v>
      </c>
      <c r="Q182" s="130" t="s">
        <v>75</v>
      </c>
      <c r="R182" s="156">
        <v>35641</v>
      </c>
      <c r="S182" s="156">
        <f t="shared" si="4"/>
        <v>35641</v>
      </c>
      <c r="T182" s="156">
        <f t="shared" si="5"/>
        <v>35641</v>
      </c>
    </row>
    <row r="183" spans="1:20" x14ac:dyDescent="0.25">
      <c r="B183" s="127">
        <v>110502</v>
      </c>
      <c r="C183" s="128" t="s">
        <v>182</v>
      </c>
      <c r="D183" s="128" t="s">
        <v>183</v>
      </c>
      <c r="E183" s="129" t="s">
        <v>716</v>
      </c>
      <c r="F183" s="130">
        <v>65</v>
      </c>
      <c r="G183" s="129" t="s">
        <v>703</v>
      </c>
      <c r="H183" s="130" t="s">
        <v>152</v>
      </c>
      <c r="I183" s="128" t="s">
        <v>33</v>
      </c>
      <c r="J183" s="128" t="s">
        <v>42</v>
      </c>
      <c r="K183" s="128" t="s">
        <v>180</v>
      </c>
      <c r="L183" s="128" t="s">
        <v>184</v>
      </c>
      <c r="M183" s="131" t="s">
        <v>25</v>
      </c>
      <c r="N183" s="131"/>
      <c r="O183" s="131" t="s">
        <v>27</v>
      </c>
      <c r="P183" s="131" t="s">
        <v>15</v>
      </c>
      <c r="Q183" s="130" t="s">
        <v>67</v>
      </c>
      <c r="R183" s="156">
        <v>27985</v>
      </c>
      <c r="S183" s="156">
        <f t="shared" si="4"/>
        <v>27985</v>
      </c>
      <c r="T183" s="156">
        <f t="shared" si="5"/>
        <v>27985</v>
      </c>
    </row>
    <row r="184" spans="1:20" x14ac:dyDescent="0.25">
      <c r="B184" s="127">
        <v>540020</v>
      </c>
      <c r="C184" s="128" t="s">
        <v>530</v>
      </c>
      <c r="D184" s="128" t="s">
        <v>531</v>
      </c>
      <c r="E184" s="129" t="s">
        <v>716</v>
      </c>
      <c r="F184" s="130">
        <v>65</v>
      </c>
      <c r="G184" s="129" t="s">
        <v>703</v>
      </c>
      <c r="H184" s="130" t="s">
        <v>152</v>
      </c>
      <c r="I184" s="128" t="s">
        <v>41</v>
      </c>
      <c r="J184" s="128" t="s">
        <v>34</v>
      </c>
      <c r="K184" s="128" t="s">
        <v>387</v>
      </c>
      <c r="L184" s="128" t="s">
        <v>184</v>
      </c>
      <c r="M184" s="131" t="s">
        <v>25</v>
      </c>
      <c r="N184" s="131" t="s">
        <v>58</v>
      </c>
      <c r="O184" s="131" t="s">
        <v>22</v>
      </c>
      <c r="P184" s="131" t="s">
        <v>15</v>
      </c>
      <c r="Q184" s="130" t="s">
        <v>28</v>
      </c>
      <c r="R184" s="156">
        <v>29261</v>
      </c>
      <c r="S184" s="156">
        <f t="shared" si="4"/>
        <v>29261</v>
      </c>
      <c r="T184" s="156">
        <f t="shared" si="5"/>
        <v>29261</v>
      </c>
    </row>
    <row r="185" spans="1:20" x14ac:dyDescent="0.25">
      <c r="B185" s="127">
        <v>110142</v>
      </c>
      <c r="C185" s="128" t="s">
        <v>150</v>
      </c>
      <c r="D185" s="128" t="s">
        <v>151</v>
      </c>
      <c r="E185" s="129" t="s">
        <v>716</v>
      </c>
      <c r="F185" s="130">
        <v>65</v>
      </c>
      <c r="G185" s="129" t="s">
        <v>703</v>
      </c>
      <c r="H185" s="130" t="s">
        <v>152</v>
      </c>
      <c r="I185" s="128" t="s">
        <v>153</v>
      </c>
      <c r="J185" s="128" t="s">
        <v>34</v>
      </c>
      <c r="K185" s="128" t="s">
        <v>154</v>
      </c>
      <c r="L185" s="128" t="s">
        <v>155</v>
      </c>
      <c r="M185" s="131" t="s">
        <v>25</v>
      </c>
      <c r="N185" s="131" t="s">
        <v>1247</v>
      </c>
      <c r="O185" s="131" t="s">
        <v>75</v>
      </c>
      <c r="P185" s="131" t="s">
        <v>75</v>
      </c>
      <c r="Q185" s="130" t="s">
        <v>75</v>
      </c>
      <c r="R185" s="156">
        <v>40571</v>
      </c>
      <c r="S185" s="156">
        <f t="shared" si="4"/>
        <v>40571</v>
      </c>
      <c r="T185" s="156">
        <f t="shared" si="5"/>
        <v>40571</v>
      </c>
    </row>
    <row r="186" spans="1:20" x14ac:dyDescent="0.25">
      <c r="B186" s="127">
        <v>130572</v>
      </c>
      <c r="C186" s="128" t="s">
        <v>304</v>
      </c>
      <c r="D186" s="128" t="s">
        <v>305</v>
      </c>
      <c r="E186" s="129" t="s">
        <v>725</v>
      </c>
      <c r="F186" s="130">
        <v>45</v>
      </c>
      <c r="G186" s="129" t="s">
        <v>703</v>
      </c>
      <c r="H186" s="130" t="s">
        <v>244</v>
      </c>
      <c r="I186" s="128" t="s">
        <v>33</v>
      </c>
      <c r="J186" s="128" t="s">
        <v>42</v>
      </c>
      <c r="K186" s="128" t="s">
        <v>306</v>
      </c>
      <c r="L186" s="128" t="s">
        <v>261</v>
      </c>
      <c r="M186" s="131" t="s">
        <v>25</v>
      </c>
      <c r="N186" s="131"/>
      <c r="O186" s="131" t="s">
        <v>27</v>
      </c>
      <c r="P186" s="131" t="s">
        <v>15</v>
      </c>
      <c r="Q186" s="130" t="s">
        <v>57</v>
      </c>
      <c r="R186" s="156">
        <v>24418</v>
      </c>
      <c r="S186" s="156">
        <f t="shared" si="4"/>
        <v>24418</v>
      </c>
      <c r="T186" s="156">
        <f t="shared" si="5"/>
        <v>24418</v>
      </c>
    </row>
    <row r="187" spans="1:20" x14ac:dyDescent="0.25">
      <c r="B187" s="127">
        <v>110985</v>
      </c>
      <c r="C187" s="128" t="s">
        <v>242</v>
      </c>
      <c r="D187" s="128" t="s">
        <v>243</v>
      </c>
      <c r="E187" s="129" t="s">
        <v>725</v>
      </c>
      <c r="F187" s="130">
        <v>45</v>
      </c>
      <c r="G187" s="129" t="s">
        <v>703</v>
      </c>
      <c r="H187" s="130" t="s">
        <v>244</v>
      </c>
      <c r="I187" s="128" t="s">
        <v>239</v>
      </c>
      <c r="J187" s="128" t="s">
        <v>22</v>
      </c>
      <c r="K187" s="128" t="s">
        <v>240</v>
      </c>
      <c r="L187" s="128" t="s">
        <v>245</v>
      </c>
      <c r="M187" s="131" t="s">
        <v>25</v>
      </c>
      <c r="N187" s="131" t="s">
        <v>29</v>
      </c>
      <c r="O187" s="131" t="s">
        <v>22</v>
      </c>
      <c r="P187" s="131" t="s">
        <v>27</v>
      </c>
      <c r="Q187" s="130" t="s">
        <v>28</v>
      </c>
      <c r="R187" s="156">
        <v>39237</v>
      </c>
      <c r="S187" s="156">
        <f t="shared" si="4"/>
        <v>39237</v>
      </c>
      <c r="T187" s="156">
        <f t="shared" si="5"/>
        <v>39237</v>
      </c>
    </row>
    <row r="188" spans="1:20" x14ac:dyDescent="0.25">
      <c r="B188" s="127">
        <v>831881</v>
      </c>
      <c r="C188" s="128" t="s">
        <v>628</v>
      </c>
      <c r="D188" s="128" t="s">
        <v>629</v>
      </c>
      <c r="E188" s="129" t="s">
        <v>726</v>
      </c>
      <c r="F188" s="130">
        <v>45</v>
      </c>
      <c r="G188" s="129" t="s">
        <v>703</v>
      </c>
      <c r="H188" s="130" t="s">
        <v>238</v>
      </c>
      <c r="I188" s="128" t="s">
        <v>33</v>
      </c>
      <c r="J188" s="128" t="s">
        <v>22</v>
      </c>
      <c r="K188" s="128" t="s">
        <v>630</v>
      </c>
      <c r="L188" s="128" t="s">
        <v>184</v>
      </c>
      <c r="M188" s="131" t="s">
        <v>25</v>
      </c>
      <c r="N188" s="131" t="s">
        <v>29</v>
      </c>
      <c r="O188" s="131" t="s">
        <v>22</v>
      </c>
      <c r="P188" s="131" t="s">
        <v>15</v>
      </c>
      <c r="Q188" s="130" t="s">
        <v>51</v>
      </c>
      <c r="R188" s="156">
        <v>44428</v>
      </c>
      <c r="S188" s="156">
        <f t="shared" si="4"/>
        <v>44428</v>
      </c>
      <c r="T188" s="156">
        <f t="shared" si="5"/>
        <v>44428</v>
      </c>
    </row>
    <row r="189" spans="1:20" ht="15.75" thickBot="1" x14ac:dyDescent="0.3">
      <c r="B189" s="122">
        <v>110984</v>
      </c>
      <c r="C189" s="123" t="s">
        <v>236</v>
      </c>
      <c r="D189" s="123" t="s">
        <v>237</v>
      </c>
      <c r="E189" s="124" t="s">
        <v>726</v>
      </c>
      <c r="F189" s="125">
        <v>45</v>
      </c>
      <c r="G189" s="124" t="s">
        <v>703</v>
      </c>
      <c r="H189" s="125" t="s">
        <v>238</v>
      </c>
      <c r="I189" s="123" t="s">
        <v>239</v>
      </c>
      <c r="J189" s="123" t="s">
        <v>22</v>
      </c>
      <c r="K189" s="123" t="s">
        <v>240</v>
      </c>
      <c r="L189" s="123" t="s">
        <v>241</v>
      </c>
      <c r="M189" s="126" t="s">
        <v>25</v>
      </c>
      <c r="N189" s="126" t="s">
        <v>58</v>
      </c>
      <c r="O189" s="126" t="s">
        <v>27</v>
      </c>
      <c r="P189" s="126" t="s">
        <v>27</v>
      </c>
      <c r="Q189" s="125" t="s">
        <v>67</v>
      </c>
      <c r="R189" s="155">
        <v>47299</v>
      </c>
      <c r="S189" s="155">
        <f t="shared" si="4"/>
        <v>47299</v>
      </c>
      <c r="T189" s="155">
        <f t="shared" si="5"/>
        <v>47299</v>
      </c>
    </row>
    <row r="190" spans="1:20" ht="15.75" thickBot="1" x14ac:dyDescent="0.3">
      <c r="A190" s="2" t="s">
        <v>737</v>
      </c>
      <c r="B190" s="117">
        <v>877887</v>
      </c>
      <c r="C190" s="118" t="s">
        <v>648</v>
      </c>
      <c r="D190" s="118" t="s">
        <v>649</v>
      </c>
      <c r="E190" s="119" t="s">
        <v>727</v>
      </c>
      <c r="F190" s="120">
        <v>95</v>
      </c>
      <c r="G190" s="119">
        <v>24</v>
      </c>
      <c r="H190" s="120" t="s">
        <v>502</v>
      </c>
      <c r="I190" s="118" t="s">
        <v>41</v>
      </c>
      <c r="J190" s="118" t="s">
        <v>34</v>
      </c>
      <c r="K190" s="118" t="s">
        <v>650</v>
      </c>
      <c r="L190" s="118" t="s">
        <v>504</v>
      </c>
      <c r="M190" s="121" t="s">
        <v>25</v>
      </c>
      <c r="N190" s="121" t="s">
        <v>58</v>
      </c>
      <c r="O190" s="121" t="s">
        <v>22</v>
      </c>
      <c r="P190" s="121" t="s">
        <v>15</v>
      </c>
      <c r="Q190" s="120" t="s">
        <v>28</v>
      </c>
      <c r="R190" s="154">
        <v>24795</v>
      </c>
      <c r="S190" s="154">
        <f t="shared" si="4"/>
        <v>24795</v>
      </c>
      <c r="T190" s="154">
        <f t="shared" si="5"/>
        <v>24795</v>
      </c>
    </row>
    <row r="191" spans="1:20" x14ac:dyDescent="0.25">
      <c r="B191" s="127">
        <v>477977</v>
      </c>
      <c r="C191" s="128" t="s">
        <v>500</v>
      </c>
      <c r="D191" s="128" t="s">
        <v>501</v>
      </c>
      <c r="E191" s="129" t="s">
        <v>727</v>
      </c>
      <c r="F191" s="130">
        <v>95</v>
      </c>
      <c r="G191" s="129">
        <v>24</v>
      </c>
      <c r="H191" s="130" t="s">
        <v>502</v>
      </c>
      <c r="I191" s="128" t="s">
        <v>41</v>
      </c>
      <c r="J191" s="128" t="s">
        <v>22</v>
      </c>
      <c r="K191" s="128" t="s">
        <v>503</v>
      </c>
      <c r="L191" s="128" t="s">
        <v>504</v>
      </c>
      <c r="M191" s="131" t="s">
        <v>25</v>
      </c>
      <c r="N191" s="131" t="s">
        <v>58</v>
      </c>
      <c r="O191" s="131" t="s">
        <v>22</v>
      </c>
      <c r="P191" s="131" t="s">
        <v>15</v>
      </c>
      <c r="Q191" s="130" t="s">
        <v>37</v>
      </c>
      <c r="R191" s="156">
        <v>25491</v>
      </c>
      <c r="S191" s="156">
        <f t="shared" si="4"/>
        <v>25491</v>
      </c>
      <c r="T191" s="156">
        <f t="shared" si="5"/>
        <v>25491</v>
      </c>
    </row>
    <row r="192" spans="1:20" ht="15.75" thickBot="1" x14ac:dyDescent="0.3">
      <c r="B192" s="132">
        <v>629878</v>
      </c>
      <c r="C192" s="133" t="s">
        <v>555</v>
      </c>
      <c r="D192" s="133" t="s">
        <v>556</v>
      </c>
      <c r="E192" s="134" t="s">
        <v>728</v>
      </c>
      <c r="F192" s="135">
        <v>90</v>
      </c>
      <c r="G192" s="134">
        <v>560</v>
      </c>
      <c r="H192" s="135" t="s">
        <v>1360</v>
      </c>
      <c r="I192" s="133" t="s">
        <v>153</v>
      </c>
      <c r="J192" s="133" t="s">
        <v>34</v>
      </c>
      <c r="K192" s="133" t="s">
        <v>557</v>
      </c>
      <c r="L192" s="133" t="s">
        <v>558</v>
      </c>
      <c r="M192" s="136" t="s">
        <v>25</v>
      </c>
      <c r="N192" s="136" t="s">
        <v>1247</v>
      </c>
      <c r="O192" s="136" t="s">
        <v>75</v>
      </c>
      <c r="P192" s="136" t="s">
        <v>75</v>
      </c>
      <c r="Q192" s="135" t="s">
        <v>75</v>
      </c>
      <c r="R192" s="157">
        <v>57884</v>
      </c>
      <c r="S192" s="157">
        <f t="shared" si="4"/>
        <v>57884</v>
      </c>
      <c r="T192" s="157">
        <f t="shared" si="5"/>
        <v>57884</v>
      </c>
    </row>
    <row r="193" spans="14:14" x14ac:dyDescent="0.25">
      <c r="N193" s="111" t="s">
        <v>1246</v>
      </c>
    </row>
  </sheetData>
  <sortState ref="B16:T166">
    <sortCondition ref="G15:G166"/>
    <sortCondition ref="E15:E166"/>
    <sortCondition descending="1" ref="F15:F166"/>
    <sortCondition ref="I15:I166"/>
    <sortCondition ref="J15:J166" customList="F,Z,D,B,T"/>
  </sortState>
  <mergeCells count="5">
    <mergeCell ref="R5:S5"/>
    <mergeCell ref="R6:S6"/>
    <mergeCell ref="R8:S8"/>
    <mergeCell ref="R7:S7"/>
    <mergeCell ref="B8:L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autoFill="0" autoLine="0" autoPict="0" r:id="rId4">
            <anchor moveWithCells="1" sizeWithCells="1">
              <from>
                <xdr:col>1</xdr:col>
                <xdr:colOff>0</xdr:colOff>
                <xdr:row>0</xdr:row>
                <xdr:rowOff>152400</xdr:rowOff>
              </from>
              <to>
                <xdr:col>9</xdr:col>
                <xdr:colOff>257175</xdr:colOff>
                <xdr:row>4</xdr:row>
                <xdr:rowOff>38100</xdr:rowOff>
              </to>
            </anchor>
          </objectPr>
        </oleObject>
      </mc:Choice>
      <mc:Fallback>
        <oleObject progId="Word.Picture.8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80" zoomScaleNormal="80" workbookViewId="0">
      <pane ySplit="15" topLeftCell="A16" activePane="bottomLeft" state="frozen"/>
      <selection activeCell="P10" sqref="P10"/>
      <selection pane="bottomLeft" activeCell="K1" sqref="K1"/>
    </sheetView>
  </sheetViews>
  <sheetFormatPr defaultRowHeight="15" x14ac:dyDescent="0.25"/>
  <cols>
    <col min="1" max="1" width="5.5703125" bestFit="1" customWidth="1"/>
    <col min="2" max="2" width="7.7109375" bestFit="1" customWidth="1"/>
    <col min="3" max="3" width="16.5703125" hidden="1" customWidth="1"/>
    <col min="4" max="4" width="55.28515625" hidden="1" customWidth="1"/>
    <col min="5" max="5" width="6.85546875" hidden="1" customWidth="1"/>
    <col min="6" max="6" width="5.28515625" hidden="1" customWidth="1"/>
    <col min="7" max="7" width="5.85546875" hidden="1" customWidth="1"/>
    <col min="8" max="8" width="15" bestFit="1" customWidth="1"/>
    <col min="9" max="9" width="9.85546875" bestFit="1" customWidth="1"/>
    <col min="10" max="10" width="7.5703125" bestFit="1" customWidth="1"/>
    <col min="11" max="11" width="23.85546875" bestFit="1" customWidth="1"/>
    <col min="12" max="12" width="12.140625" bestFit="1" customWidth="1"/>
    <col min="13" max="13" width="6.28515625" bestFit="1" customWidth="1"/>
    <col min="14" max="14" width="38.140625" bestFit="1" customWidth="1"/>
    <col min="15" max="16" width="8.7109375" customWidth="1"/>
    <col min="17" max="17" width="11.7109375" bestFit="1" customWidth="1"/>
    <col min="18" max="18" width="11" style="148" bestFit="1" customWidth="1"/>
    <col min="19" max="19" width="12.85546875" style="148" customWidth="1"/>
    <col min="20" max="20" width="11" style="148" bestFit="1" customWidth="1"/>
    <col min="21" max="21" width="14.85546875" customWidth="1"/>
    <col min="22" max="22" width="2.5703125" customWidth="1"/>
  </cols>
  <sheetData>
    <row r="1" spans="1:20" ht="12.75" customHeight="1" x14ac:dyDescent="0.25"/>
    <row r="2" spans="1:20" x14ac:dyDescent="0.25">
      <c r="N2" s="3" t="str">
        <f>Michelin!N2</f>
        <v>Czech Rep.</v>
      </c>
    </row>
    <row r="3" spans="1:20" x14ac:dyDescent="0.25">
      <c r="N3" s="3" t="str">
        <f>Michelin!N3</f>
        <v>01.02.2016</v>
      </c>
    </row>
    <row r="4" spans="1:20" x14ac:dyDescent="0.25">
      <c r="N4" s="3" t="str">
        <f>Michelin!N4</f>
        <v>01.02/2016</v>
      </c>
      <c r="R4" s="162" t="s">
        <v>0</v>
      </c>
      <c r="S4" s="149"/>
      <c r="T4" s="150"/>
    </row>
    <row r="5" spans="1:20" x14ac:dyDescent="0.25">
      <c r="R5" s="166" t="s">
        <v>1351</v>
      </c>
      <c r="S5" s="167"/>
      <c r="T5" s="151">
        <v>0</v>
      </c>
    </row>
    <row r="6" spans="1:20" x14ac:dyDescent="0.25">
      <c r="B6" s="4" t="s">
        <v>1147</v>
      </c>
      <c r="R6" s="168" t="s">
        <v>1352</v>
      </c>
      <c r="S6" s="169"/>
      <c r="T6" s="151">
        <v>0</v>
      </c>
    </row>
    <row r="7" spans="1:20" x14ac:dyDescent="0.25">
      <c r="B7" t="s">
        <v>1148</v>
      </c>
      <c r="R7" s="175" t="s">
        <v>1362</v>
      </c>
      <c r="S7" s="173"/>
      <c r="T7" s="152">
        <f>SUM($T$5:$T$6)</f>
        <v>0</v>
      </c>
    </row>
    <row r="8" spans="1:20" x14ac:dyDescent="0.25">
      <c r="B8" t="s">
        <v>1149</v>
      </c>
      <c r="R8" s="170" t="s">
        <v>1353</v>
      </c>
      <c r="S8" s="171"/>
      <c r="T8" s="165">
        <v>0</v>
      </c>
    </row>
    <row r="9" spans="1:20" x14ac:dyDescent="0.25">
      <c r="B9" t="s">
        <v>1150</v>
      </c>
    </row>
    <row r="10" spans="1:20" x14ac:dyDescent="0.25">
      <c r="B10" s="5" t="s">
        <v>1151</v>
      </c>
    </row>
    <row r="14" spans="1:20" ht="15.75" thickBot="1" x14ac:dyDescent="0.3"/>
    <row r="15" spans="1:20" s="207" customFormat="1" ht="45.75" thickBot="1" x14ac:dyDescent="0.3">
      <c r="B15" s="208" t="s">
        <v>1</v>
      </c>
      <c r="C15" s="164" t="s">
        <v>3</v>
      </c>
      <c r="D15" s="164" t="s">
        <v>4</v>
      </c>
      <c r="E15" s="209" t="s">
        <v>5</v>
      </c>
      <c r="F15" s="164" t="s">
        <v>6</v>
      </c>
      <c r="G15" s="209" t="s">
        <v>7</v>
      </c>
      <c r="H15" s="164" t="s">
        <v>8</v>
      </c>
      <c r="I15" s="164" t="s">
        <v>9</v>
      </c>
      <c r="J15" s="164" t="s">
        <v>10</v>
      </c>
      <c r="K15" s="164" t="s">
        <v>11</v>
      </c>
      <c r="L15" s="164" t="s">
        <v>12</v>
      </c>
      <c r="M15" s="164" t="s">
        <v>13</v>
      </c>
      <c r="N15" s="164" t="s">
        <v>1370</v>
      </c>
      <c r="O15" s="164" t="s">
        <v>14</v>
      </c>
      <c r="P15" s="164" t="s">
        <v>15</v>
      </c>
      <c r="Q15" s="164" t="s">
        <v>16</v>
      </c>
      <c r="R15" s="210" t="s">
        <v>2</v>
      </c>
      <c r="S15" s="210" t="s">
        <v>1369</v>
      </c>
      <c r="T15" s="210" t="s">
        <v>1245</v>
      </c>
    </row>
    <row r="16" spans="1:20" ht="15.75" thickBot="1" x14ac:dyDescent="0.3">
      <c r="A16" s="2" t="s">
        <v>731</v>
      </c>
      <c r="B16" s="6">
        <v>934348</v>
      </c>
      <c r="C16" s="7" t="s">
        <v>664</v>
      </c>
      <c r="D16" s="7" t="s">
        <v>665</v>
      </c>
      <c r="E16" s="8" t="s">
        <v>146</v>
      </c>
      <c r="F16" s="9">
        <v>90</v>
      </c>
      <c r="G16" s="8">
        <v>15</v>
      </c>
      <c r="H16" s="9" t="s">
        <v>147</v>
      </c>
      <c r="I16" s="7" t="s">
        <v>33</v>
      </c>
      <c r="J16" s="7" t="s">
        <v>15</v>
      </c>
      <c r="K16" s="7" t="s">
        <v>380</v>
      </c>
      <c r="L16" s="7" t="s">
        <v>149</v>
      </c>
      <c r="M16" s="10" t="s">
        <v>130</v>
      </c>
      <c r="N16" s="10" t="s">
        <v>73</v>
      </c>
      <c r="O16" s="10" t="s">
        <v>75</v>
      </c>
      <c r="P16" s="10" t="s">
        <v>75</v>
      </c>
      <c r="Q16" s="9" t="s">
        <v>75</v>
      </c>
      <c r="R16" s="158">
        <v>7627</v>
      </c>
      <c r="S16" s="154">
        <f>R16*(1-$T$7)</f>
        <v>7627</v>
      </c>
      <c r="T16" s="158">
        <f>S16*(1-$T$8)</f>
        <v>7627</v>
      </c>
    </row>
    <row r="17" spans="1:20" ht="15.75" thickBot="1" x14ac:dyDescent="0.3">
      <c r="B17" s="11">
        <v>997519</v>
      </c>
      <c r="C17" s="12" t="s">
        <v>699</v>
      </c>
      <c r="D17" s="12" t="s">
        <v>700</v>
      </c>
      <c r="E17" s="13" t="s">
        <v>146</v>
      </c>
      <c r="F17" s="14">
        <v>90</v>
      </c>
      <c r="G17" s="13">
        <v>15</v>
      </c>
      <c r="H17" s="14" t="s">
        <v>147</v>
      </c>
      <c r="I17" s="12" t="s">
        <v>33</v>
      </c>
      <c r="J17" s="12" t="s">
        <v>15</v>
      </c>
      <c r="K17" s="12" t="s">
        <v>260</v>
      </c>
      <c r="L17" s="12" t="s">
        <v>149</v>
      </c>
      <c r="M17" s="15" t="s">
        <v>130</v>
      </c>
      <c r="N17" s="15" t="s">
        <v>17</v>
      </c>
      <c r="O17" s="15" t="s">
        <v>22</v>
      </c>
      <c r="P17" s="15" t="s">
        <v>27</v>
      </c>
      <c r="Q17" s="14" t="s">
        <v>67</v>
      </c>
      <c r="R17" s="159">
        <v>7772</v>
      </c>
      <c r="S17" s="155">
        <f t="shared" ref="S17:S80" si="0">R17*(1-$T$7)</f>
        <v>7772</v>
      </c>
      <c r="T17" s="159">
        <f t="shared" ref="T17:T80" si="1">S17*(1-$T$8)</f>
        <v>7772</v>
      </c>
    </row>
    <row r="18" spans="1:20" ht="15.75" thickBot="1" x14ac:dyDescent="0.3">
      <c r="A18" s="2" t="s">
        <v>733</v>
      </c>
      <c r="B18" s="6">
        <v>111523</v>
      </c>
      <c r="C18" s="7" t="s">
        <v>253</v>
      </c>
      <c r="D18" s="7" t="s">
        <v>254</v>
      </c>
      <c r="E18" s="8" t="s">
        <v>704</v>
      </c>
      <c r="F18" s="9">
        <v>90</v>
      </c>
      <c r="G18" s="8" t="s">
        <v>701</v>
      </c>
      <c r="H18" s="9" t="s">
        <v>255</v>
      </c>
      <c r="I18" s="7" t="s">
        <v>21</v>
      </c>
      <c r="J18" s="7" t="s">
        <v>34</v>
      </c>
      <c r="K18" s="7" t="s">
        <v>256</v>
      </c>
      <c r="L18" s="7" t="s">
        <v>257</v>
      </c>
      <c r="M18" s="10" t="s">
        <v>25</v>
      </c>
      <c r="N18" s="10"/>
      <c r="O18" s="10" t="s">
        <v>22</v>
      </c>
      <c r="P18" s="10" t="s">
        <v>27</v>
      </c>
      <c r="Q18" s="9" t="s">
        <v>67</v>
      </c>
      <c r="R18" s="158">
        <v>6032</v>
      </c>
      <c r="S18" s="154">
        <f t="shared" si="0"/>
        <v>6032</v>
      </c>
      <c r="T18" s="158">
        <f t="shared" si="1"/>
        <v>6032</v>
      </c>
    </row>
    <row r="19" spans="1:20" x14ac:dyDescent="0.25">
      <c r="B19" s="16">
        <v>231355</v>
      </c>
      <c r="C19" s="17" t="s">
        <v>381</v>
      </c>
      <c r="D19" s="17" t="s">
        <v>382</v>
      </c>
      <c r="E19" s="18" t="s">
        <v>704</v>
      </c>
      <c r="F19" s="19">
        <v>90</v>
      </c>
      <c r="G19" s="18" t="s">
        <v>701</v>
      </c>
      <c r="H19" s="19" t="s">
        <v>255</v>
      </c>
      <c r="I19" s="17" t="s">
        <v>21</v>
      </c>
      <c r="J19" s="17" t="s">
        <v>34</v>
      </c>
      <c r="K19" s="17" t="s">
        <v>330</v>
      </c>
      <c r="L19" s="17" t="s">
        <v>257</v>
      </c>
      <c r="M19" s="20" t="s">
        <v>25</v>
      </c>
      <c r="N19" s="20" t="s">
        <v>348</v>
      </c>
      <c r="O19" s="20" t="s">
        <v>75</v>
      </c>
      <c r="P19" s="20" t="s">
        <v>75</v>
      </c>
      <c r="Q19" s="19" t="s">
        <v>75</v>
      </c>
      <c r="R19" s="160">
        <v>5916</v>
      </c>
      <c r="S19" s="156">
        <f t="shared" si="0"/>
        <v>5916</v>
      </c>
      <c r="T19" s="160">
        <f t="shared" si="1"/>
        <v>5916</v>
      </c>
    </row>
    <row r="20" spans="1:20" x14ac:dyDescent="0.25">
      <c r="B20" s="16">
        <v>619709</v>
      </c>
      <c r="C20" s="17" t="s">
        <v>551</v>
      </c>
      <c r="D20" s="17" t="s">
        <v>552</v>
      </c>
      <c r="E20" s="18" t="s">
        <v>707</v>
      </c>
      <c r="F20" s="19">
        <v>75</v>
      </c>
      <c r="G20" s="18" t="s">
        <v>701</v>
      </c>
      <c r="H20" s="19" t="s">
        <v>65</v>
      </c>
      <c r="I20" s="17" t="s">
        <v>21</v>
      </c>
      <c r="J20" s="17" t="s">
        <v>34</v>
      </c>
      <c r="K20" s="17" t="s">
        <v>373</v>
      </c>
      <c r="L20" s="17" t="s">
        <v>66</v>
      </c>
      <c r="M20" s="20" t="s">
        <v>25</v>
      </c>
      <c r="N20" s="20" t="s">
        <v>58</v>
      </c>
      <c r="O20" s="20" t="s">
        <v>22</v>
      </c>
      <c r="P20" s="20" t="s">
        <v>15</v>
      </c>
      <c r="Q20" s="19" t="s">
        <v>101</v>
      </c>
      <c r="R20" s="160">
        <v>6496</v>
      </c>
      <c r="S20" s="156">
        <f t="shared" si="0"/>
        <v>6496</v>
      </c>
      <c r="T20" s="160">
        <f t="shared" si="1"/>
        <v>6496</v>
      </c>
    </row>
    <row r="21" spans="1:20" x14ac:dyDescent="0.25">
      <c r="B21" s="16">
        <v>745801</v>
      </c>
      <c r="C21" s="17" t="s">
        <v>598</v>
      </c>
      <c r="D21" s="17" t="s">
        <v>599</v>
      </c>
      <c r="E21" s="18" t="s">
        <v>707</v>
      </c>
      <c r="F21" s="19">
        <v>75</v>
      </c>
      <c r="G21" s="18" t="s">
        <v>701</v>
      </c>
      <c r="H21" s="19" t="s">
        <v>65</v>
      </c>
      <c r="I21" s="17" t="s">
        <v>21</v>
      </c>
      <c r="J21" s="17" t="s">
        <v>22</v>
      </c>
      <c r="K21" s="17" t="s">
        <v>353</v>
      </c>
      <c r="L21" s="17" t="s">
        <v>66</v>
      </c>
      <c r="M21" s="20" t="s">
        <v>25</v>
      </c>
      <c r="N21" s="20" t="s">
        <v>29</v>
      </c>
      <c r="O21" s="20" t="s">
        <v>26</v>
      </c>
      <c r="P21" s="20" t="s">
        <v>15</v>
      </c>
      <c r="Q21" s="19" t="s">
        <v>67</v>
      </c>
      <c r="R21" s="160">
        <v>6989</v>
      </c>
      <c r="S21" s="156">
        <f t="shared" si="0"/>
        <v>6989</v>
      </c>
      <c r="T21" s="160">
        <f t="shared" si="1"/>
        <v>6989</v>
      </c>
    </row>
    <row r="22" spans="1:20" x14ac:dyDescent="0.25">
      <c r="B22" s="16">
        <v>945551</v>
      </c>
      <c r="C22" s="17" t="s">
        <v>670</v>
      </c>
      <c r="D22" s="17" t="s">
        <v>671</v>
      </c>
      <c r="E22" s="18" t="s">
        <v>708</v>
      </c>
      <c r="F22" s="19">
        <v>75</v>
      </c>
      <c r="G22" s="18" t="s">
        <v>701</v>
      </c>
      <c r="H22" s="19" t="s">
        <v>76</v>
      </c>
      <c r="I22" s="17" t="s">
        <v>33</v>
      </c>
      <c r="J22" s="17" t="s">
        <v>15</v>
      </c>
      <c r="K22" s="17" t="s">
        <v>380</v>
      </c>
      <c r="L22" s="17" t="s">
        <v>77</v>
      </c>
      <c r="M22" s="20" t="s">
        <v>25</v>
      </c>
      <c r="N22" s="20" t="s">
        <v>58</v>
      </c>
      <c r="O22" s="20" t="s">
        <v>22</v>
      </c>
      <c r="P22" s="20" t="s">
        <v>15</v>
      </c>
      <c r="Q22" s="19" t="s">
        <v>57</v>
      </c>
      <c r="R22" s="160">
        <v>6293</v>
      </c>
      <c r="S22" s="156">
        <f t="shared" si="0"/>
        <v>6293</v>
      </c>
      <c r="T22" s="160">
        <f t="shared" si="1"/>
        <v>6293</v>
      </c>
    </row>
    <row r="23" spans="1:20" x14ac:dyDescent="0.25">
      <c r="B23" s="16">
        <v>300629</v>
      </c>
      <c r="C23" s="17" t="s">
        <v>410</v>
      </c>
      <c r="D23" s="17" t="s">
        <v>411</v>
      </c>
      <c r="E23" s="18" t="s">
        <v>708</v>
      </c>
      <c r="F23" s="19">
        <v>75</v>
      </c>
      <c r="G23" s="18" t="s">
        <v>701</v>
      </c>
      <c r="H23" s="19" t="s">
        <v>76</v>
      </c>
      <c r="I23" s="17" t="s">
        <v>21</v>
      </c>
      <c r="J23" s="17" t="s">
        <v>34</v>
      </c>
      <c r="K23" s="17" t="s">
        <v>373</v>
      </c>
      <c r="L23" s="17" t="s">
        <v>309</v>
      </c>
      <c r="M23" s="20" t="s">
        <v>25</v>
      </c>
      <c r="N23" s="20" t="s">
        <v>58</v>
      </c>
      <c r="O23" s="20" t="s">
        <v>22</v>
      </c>
      <c r="P23" s="20" t="s">
        <v>15</v>
      </c>
      <c r="Q23" s="19" t="s">
        <v>101</v>
      </c>
      <c r="R23" s="160">
        <v>6235</v>
      </c>
      <c r="S23" s="156">
        <f t="shared" si="0"/>
        <v>6235</v>
      </c>
      <c r="T23" s="160">
        <f t="shared" si="1"/>
        <v>6235</v>
      </c>
    </row>
    <row r="24" spans="1:20" x14ac:dyDescent="0.25">
      <c r="B24" s="16">
        <v>818825</v>
      </c>
      <c r="C24" s="17" t="s">
        <v>622</v>
      </c>
      <c r="D24" s="17" t="s">
        <v>623</v>
      </c>
      <c r="E24" s="18" t="s">
        <v>708</v>
      </c>
      <c r="F24" s="19">
        <v>75</v>
      </c>
      <c r="G24" s="18" t="s">
        <v>701</v>
      </c>
      <c r="H24" s="19" t="s">
        <v>76</v>
      </c>
      <c r="I24" s="17" t="s">
        <v>21</v>
      </c>
      <c r="J24" s="17" t="s">
        <v>22</v>
      </c>
      <c r="K24" s="17" t="s">
        <v>353</v>
      </c>
      <c r="L24" s="17" t="s">
        <v>309</v>
      </c>
      <c r="M24" s="20" t="s">
        <v>25</v>
      </c>
      <c r="N24" s="20" t="s">
        <v>29</v>
      </c>
      <c r="O24" s="20" t="s">
        <v>26</v>
      </c>
      <c r="P24" s="20" t="s">
        <v>15</v>
      </c>
      <c r="Q24" s="19" t="s">
        <v>67</v>
      </c>
      <c r="R24" s="160">
        <v>6293</v>
      </c>
      <c r="S24" s="156">
        <f t="shared" si="0"/>
        <v>6293</v>
      </c>
      <c r="T24" s="160">
        <f t="shared" si="1"/>
        <v>6293</v>
      </c>
    </row>
    <row r="25" spans="1:20" x14ac:dyDescent="0.25">
      <c r="B25" s="16">
        <v>225842</v>
      </c>
      <c r="C25" s="17" t="s">
        <v>370</v>
      </c>
      <c r="D25" s="17" t="s">
        <v>371</v>
      </c>
      <c r="E25" s="18" t="s">
        <v>709</v>
      </c>
      <c r="F25" s="19">
        <v>75</v>
      </c>
      <c r="G25" s="18" t="s">
        <v>701</v>
      </c>
      <c r="H25" s="19" t="s">
        <v>372</v>
      </c>
      <c r="I25" s="17" t="s">
        <v>21</v>
      </c>
      <c r="J25" s="17" t="s">
        <v>34</v>
      </c>
      <c r="K25" s="17" t="s">
        <v>373</v>
      </c>
      <c r="L25" s="17" t="s">
        <v>374</v>
      </c>
      <c r="M25" s="20" t="s">
        <v>25</v>
      </c>
      <c r="N25" s="20" t="s">
        <v>1367</v>
      </c>
      <c r="O25" s="20" t="s">
        <v>75</v>
      </c>
      <c r="P25" s="20" t="s">
        <v>75</v>
      </c>
      <c r="Q25" s="19" t="s">
        <v>75</v>
      </c>
      <c r="R25" s="160">
        <v>6554</v>
      </c>
      <c r="S25" s="156">
        <f t="shared" si="0"/>
        <v>6554</v>
      </c>
      <c r="T25" s="160">
        <f t="shared" si="1"/>
        <v>6554</v>
      </c>
    </row>
    <row r="26" spans="1:20" x14ac:dyDescent="0.25">
      <c r="B26" s="16">
        <v>319396</v>
      </c>
      <c r="C26" s="17" t="s">
        <v>423</v>
      </c>
      <c r="D26" s="17" t="s">
        <v>424</v>
      </c>
      <c r="E26" s="18" t="s">
        <v>709</v>
      </c>
      <c r="F26" s="19">
        <v>75</v>
      </c>
      <c r="G26" s="18" t="s">
        <v>701</v>
      </c>
      <c r="H26" s="19" t="s">
        <v>372</v>
      </c>
      <c r="I26" s="17" t="s">
        <v>21</v>
      </c>
      <c r="J26" s="17" t="s">
        <v>34</v>
      </c>
      <c r="K26" s="17" t="s">
        <v>422</v>
      </c>
      <c r="L26" s="17" t="s">
        <v>374</v>
      </c>
      <c r="M26" s="20" t="s">
        <v>25</v>
      </c>
      <c r="N26" s="20" t="s">
        <v>218</v>
      </c>
      <c r="O26" s="20" t="s">
        <v>22</v>
      </c>
      <c r="P26" s="20" t="s">
        <v>15</v>
      </c>
      <c r="Q26" s="19" t="s">
        <v>67</v>
      </c>
      <c r="R26" s="160">
        <v>6554</v>
      </c>
      <c r="S26" s="156">
        <f t="shared" si="0"/>
        <v>6554</v>
      </c>
      <c r="T26" s="160">
        <f t="shared" si="1"/>
        <v>6554</v>
      </c>
    </row>
    <row r="27" spans="1:20" x14ac:dyDescent="0.25">
      <c r="B27" s="16">
        <v>610614</v>
      </c>
      <c r="C27" s="17" t="s">
        <v>547</v>
      </c>
      <c r="D27" s="17" t="s">
        <v>548</v>
      </c>
      <c r="E27" s="18" t="s">
        <v>709</v>
      </c>
      <c r="F27" s="19">
        <v>75</v>
      </c>
      <c r="G27" s="18" t="s">
        <v>701</v>
      </c>
      <c r="H27" s="19" t="s">
        <v>372</v>
      </c>
      <c r="I27" s="17" t="s">
        <v>21</v>
      </c>
      <c r="J27" s="17" t="s">
        <v>22</v>
      </c>
      <c r="K27" s="17" t="s">
        <v>108</v>
      </c>
      <c r="L27" s="17" t="s">
        <v>374</v>
      </c>
      <c r="M27" s="20" t="s">
        <v>25</v>
      </c>
      <c r="N27" s="20" t="s">
        <v>17</v>
      </c>
      <c r="O27" s="20" t="s">
        <v>26</v>
      </c>
      <c r="P27" s="20" t="s">
        <v>27</v>
      </c>
      <c r="Q27" s="19" t="s">
        <v>81</v>
      </c>
      <c r="R27" s="160">
        <v>6728</v>
      </c>
      <c r="S27" s="156">
        <f t="shared" si="0"/>
        <v>6728</v>
      </c>
      <c r="T27" s="160">
        <f t="shared" si="1"/>
        <v>6728</v>
      </c>
    </row>
    <row r="28" spans="1:20" x14ac:dyDescent="0.25">
      <c r="B28" s="16">
        <v>955398</v>
      </c>
      <c r="C28" s="17" t="s">
        <v>678</v>
      </c>
      <c r="D28" s="17" t="s">
        <v>679</v>
      </c>
      <c r="E28" s="18" t="s">
        <v>709</v>
      </c>
      <c r="F28" s="19">
        <v>75</v>
      </c>
      <c r="G28" s="18" t="s">
        <v>701</v>
      </c>
      <c r="H28" s="19" t="s">
        <v>372</v>
      </c>
      <c r="I28" s="17" t="s">
        <v>21</v>
      </c>
      <c r="J28" s="17" t="s">
        <v>22</v>
      </c>
      <c r="K28" s="17" t="s">
        <v>353</v>
      </c>
      <c r="L28" s="17" t="s">
        <v>374</v>
      </c>
      <c r="M28" s="20" t="s">
        <v>25</v>
      </c>
      <c r="N28" s="20" t="s">
        <v>1368</v>
      </c>
      <c r="O28" s="20" t="s">
        <v>75</v>
      </c>
      <c r="P28" s="20" t="s">
        <v>75</v>
      </c>
      <c r="Q28" s="19" t="s">
        <v>75</v>
      </c>
      <c r="R28" s="160">
        <v>6554</v>
      </c>
      <c r="S28" s="156">
        <f t="shared" si="0"/>
        <v>6554</v>
      </c>
      <c r="T28" s="160">
        <f t="shared" si="1"/>
        <v>6554</v>
      </c>
    </row>
    <row r="29" spans="1:20" x14ac:dyDescent="0.25">
      <c r="B29" s="16">
        <v>917828</v>
      </c>
      <c r="C29" s="17" t="s">
        <v>658</v>
      </c>
      <c r="D29" s="17" t="s">
        <v>659</v>
      </c>
      <c r="E29" s="18" t="s">
        <v>710</v>
      </c>
      <c r="F29" s="19">
        <v>75</v>
      </c>
      <c r="G29" s="18" t="s">
        <v>701</v>
      </c>
      <c r="H29" s="19" t="s">
        <v>298</v>
      </c>
      <c r="I29" s="17" t="s">
        <v>33</v>
      </c>
      <c r="J29" s="17" t="s">
        <v>15</v>
      </c>
      <c r="K29" s="17" t="s">
        <v>380</v>
      </c>
      <c r="L29" s="17" t="s">
        <v>56</v>
      </c>
      <c r="M29" s="20" t="s">
        <v>25</v>
      </c>
      <c r="N29" s="20" t="s">
        <v>58</v>
      </c>
      <c r="O29" s="20" t="s">
        <v>22</v>
      </c>
      <c r="P29" s="20" t="s">
        <v>15</v>
      </c>
      <c r="Q29" s="19" t="s">
        <v>57</v>
      </c>
      <c r="R29" s="160">
        <v>7569</v>
      </c>
      <c r="S29" s="156">
        <f t="shared" si="0"/>
        <v>7569</v>
      </c>
      <c r="T29" s="160">
        <f t="shared" si="1"/>
        <v>7569</v>
      </c>
    </row>
    <row r="30" spans="1:20" x14ac:dyDescent="0.25">
      <c r="B30" s="16">
        <v>282694</v>
      </c>
      <c r="C30" s="17" t="s">
        <v>399</v>
      </c>
      <c r="D30" s="17" t="s">
        <v>400</v>
      </c>
      <c r="E30" s="18" t="s">
        <v>710</v>
      </c>
      <c r="F30" s="19">
        <v>75</v>
      </c>
      <c r="G30" s="18" t="s">
        <v>701</v>
      </c>
      <c r="H30" s="19" t="s">
        <v>298</v>
      </c>
      <c r="I30" s="17" t="s">
        <v>21</v>
      </c>
      <c r="J30" s="17" t="s">
        <v>34</v>
      </c>
      <c r="K30" s="17" t="s">
        <v>373</v>
      </c>
      <c r="L30" s="17" t="s">
        <v>299</v>
      </c>
      <c r="M30" s="20" t="s">
        <v>25</v>
      </c>
      <c r="N30" s="20" t="s">
        <v>58</v>
      </c>
      <c r="O30" s="20" t="s">
        <v>22</v>
      </c>
      <c r="P30" s="20" t="s">
        <v>15</v>
      </c>
      <c r="Q30" s="19" t="s">
        <v>101</v>
      </c>
      <c r="R30" s="160">
        <v>7047</v>
      </c>
      <c r="S30" s="156">
        <f t="shared" si="0"/>
        <v>7047</v>
      </c>
      <c r="T30" s="160">
        <f t="shared" si="1"/>
        <v>7047</v>
      </c>
    </row>
    <row r="31" spans="1:20" x14ac:dyDescent="0.25">
      <c r="B31" s="16">
        <v>624298</v>
      </c>
      <c r="C31" s="17" t="s">
        <v>553</v>
      </c>
      <c r="D31" s="17" t="s">
        <v>554</v>
      </c>
      <c r="E31" s="18" t="s">
        <v>710</v>
      </c>
      <c r="F31" s="19">
        <v>75</v>
      </c>
      <c r="G31" s="18" t="s">
        <v>701</v>
      </c>
      <c r="H31" s="19" t="s">
        <v>298</v>
      </c>
      <c r="I31" s="17" t="s">
        <v>21</v>
      </c>
      <c r="J31" s="17" t="s">
        <v>22</v>
      </c>
      <c r="K31" s="17" t="s">
        <v>353</v>
      </c>
      <c r="L31" s="17" t="s">
        <v>299</v>
      </c>
      <c r="M31" s="20" t="s">
        <v>25</v>
      </c>
      <c r="N31" s="20" t="s">
        <v>29</v>
      </c>
      <c r="O31" s="20" t="s">
        <v>26</v>
      </c>
      <c r="P31" s="20" t="s">
        <v>15</v>
      </c>
      <c r="Q31" s="19" t="s">
        <v>67</v>
      </c>
      <c r="R31" s="160">
        <v>7308</v>
      </c>
      <c r="S31" s="156">
        <f t="shared" si="0"/>
        <v>7308</v>
      </c>
      <c r="T31" s="160">
        <f t="shared" si="1"/>
        <v>7308</v>
      </c>
    </row>
    <row r="32" spans="1:20" x14ac:dyDescent="0.25">
      <c r="B32" s="16">
        <v>933400</v>
      </c>
      <c r="C32" s="17" t="s">
        <v>662</v>
      </c>
      <c r="D32" s="17" t="s">
        <v>663</v>
      </c>
      <c r="E32" s="18" t="s">
        <v>711</v>
      </c>
      <c r="F32" s="19">
        <v>70</v>
      </c>
      <c r="G32" s="18" t="s">
        <v>701</v>
      </c>
      <c r="H32" s="19" t="s">
        <v>54</v>
      </c>
      <c r="I32" s="17" t="s">
        <v>33</v>
      </c>
      <c r="J32" s="17" t="s">
        <v>15</v>
      </c>
      <c r="K32" s="17" t="s">
        <v>380</v>
      </c>
      <c r="L32" s="17" t="s">
        <v>56</v>
      </c>
      <c r="M32" s="20" t="s">
        <v>25</v>
      </c>
      <c r="N32" s="20" t="s">
        <v>58</v>
      </c>
      <c r="O32" s="20" t="s">
        <v>22</v>
      </c>
      <c r="P32" s="20" t="s">
        <v>15</v>
      </c>
      <c r="Q32" s="19" t="s">
        <v>57</v>
      </c>
      <c r="R32" s="160">
        <v>7685</v>
      </c>
      <c r="S32" s="156">
        <f t="shared" si="0"/>
        <v>7685</v>
      </c>
      <c r="T32" s="160">
        <f t="shared" si="1"/>
        <v>7685</v>
      </c>
    </row>
    <row r="33" spans="1:20" x14ac:dyDescent="0.25">
      <c r="B33" s="16">
        <v>507406</v>
      </c>
      <c r="C33" s="17" t="s">
        <v>517</v>
      </c>
      <c r="D33" s="17" t="s">
        <v>518</v>
      </c>
      <c r="E33" s="18" t="s">
        <v>711</v>
      </c>
      <c r="F33" s="19">
        <v>70</v>
      </c>
      <c r="G33" s="18" t="s">
        <v>701</v>
      </c>
      <c r="H33" s="19" t="s">
        <v>54</v>
      </c>
      <c r="I33" s="17" t="s">
        <v>21</v>
      </c>
      <c r="J33" s="17" t="s">
        <v>34</v>
      </c>
      <c r="K33" s="17" t="s">
        <v>373</v>
      </c>
      <c r="L33" s="17" t="s">
        <v>419</v>
      </c>
      <c r="M33" s="20" t="s">
        <v>25</v>
      </c>
      <c r="N33" s="20" t="s">
        <v>58</v>
      </c>
      <c r="O33" s="20" t="s">
        <v>22</v>
      </c>
      <c r="P33" s="20" t="s">
        <v>15</v>
      </c>
      <c r="Q33" s="19" t="s">
        <v>101</v>
      </c>
      <c r="R33" s="160">
        <v>7714</v>
      </c>
      <c r="S33" s="156">
        <f t="shared" si="0"/>
        <v>7714</v>
      </c>
      <c r="T33" s="160">
        <f t="shared" si="1"/>
        <v>7714</v>
      </c>
    </row>
    <row r="34" spans="1:20" ht="15.75" thickBot="1" x14ac:dyDescent="0.3">
      <c r="B34" s="11">
        <v>903414</v>
      </c>
      <c r="C34" s="12" t="s">
        <v>656</v>
      </c>
      <c r="D34" s="12" t="s">
        <v>657</v>
      </c>
      <c r="E34" s="13" t="s">
        <v>711</v>
      </c>
      <c r="F34" s="14">
        <v>70</v>
      </c>
      <c r="G34" s="13" t="s">
        <v>701</v>
      </c>
      <c r="H34" s="14" t="s">
        <v>54</v>
      </c>
      <c r="I34" s="12" t="s">
        <v>21</v>
      </c>
      <c r="J34" s="12" t="s">
        <v>22</v>
      </c>
      <c r="K34" s="12" t="s">
        <v>353</v>
      </c>
      <c r="L34" s="12" t="s">
        <v>419</v>
      </c>
      <c r="M34" s="15" t="s">
        <v>25</v>
      </c>
      <c r="N34" s="15" t="s">
        <v>29</v>
      </c>
      <c r="O34" s="15" t="s">
        <v>26</v>
      </c>
      <c r="P34" s="15" t="s">
        <v>15</v>
      </c>
      <c r="Q34" s="14" t="s">
        <v>67</v>
      </c>
      <c r="R34" s="159">
        <v>8033</v>
      </c>
      <c r="S34" s="155">
        <f t="shared" si="0"/>
        <v>8033</v>
      </c>
      <c r="T34" s="159">
        <f t="shared" si="1"/>
        <v>8033</v>
      </c>
    </row>
    <row r="35" spans="1:20" ht="15.75" thickBot="1" x14ac:dyDescent="0.3">
      <c r="A35" s="2" t="s">
        <v>734</v>
      </c>
      <c r="B35" s="6">
        <v>229129</v>
      </c>
      <c r="C35" s="7" t="s">
        <v>378</v>
      </c>
      <c r="D35" s="7" t="s">
        <v>379</v>
      </c>
      <c r="E35" s="8" t="s">
        <v>712</v>
      </c>
      <c r="F35" s="9">
        <v>70</v>
      </c>
      <c r="G35" s="8" t="s">
        <v>702</v>
      </c>
      <c r="H35" s="9" t="s">
        <v>20</v>
      </c>
      <c r="I35" s="7" t="s">
        <v>33</v>
      </c>
      <c r="J35" s="7" t="s">
        <v>15</v>
      </c>
      <c r="K35" s="7" t="s">
        <v>380</v>
      </c>
      <c r="L35" s="7" t="s">
        <v>56</v>
      </c>
      <c r="M35" s="10" t="s">
        <v>25</v>
      </c>
      <c r="N35" s="20" t="s">
        <v>1367</v>
      </c>
      <c r="O35" s="10" t="s">
        <v>75</v>
      </c>
      <c r="P35" s="10" t="s">
        <v>75</v>
      </c>
      <c r="Q35" s="9" t="s">
        <v>75</v>
      </c>
      <c r="R35" s="158">
        <v>8265</v>
      </c>
      <c r="S35" s="154">
        <f t="shared" si="0"/>
        <v>8265</v>
      </c>
      <c r="T35" s="158">
        <f t="shared" si="1"/>
        <v>8265</v>
      </c>
    </row>
    <row r="36" spans="1:20" x14ac:dyDescent="0.25">
      <c r="B36" s="16">
        <v>418846</v>
      </c>
      <c r="C36" s="17" t="s">
        <v>460</v>
      </c>
      <c r="D36" s="17" t="s">
        <v>461</v>
      </c>
      <c r="E36" s="18" t="s">
        <v>712</v>
      </c>
      <c r="F36" s="19">
        <v>70</v>
      </c>
      <c r="G36" s="18" t="s">
        <v>702</v>
      </c>
      <c r="H36" s="19" t="s">
        <v>20</v>
      </c>
      <c r="I36" s="17" t="s">
        <v>33</v>
      </c>
      <c r="J36" s="17" t="s">
        <v>15</v>
      </c>
      <c r="K36" s="17" t="s">
        <v>260</v>
      </c>
      <c r="L36" s="17" t="s">
        <v>56</v>
      </c>
      <c r="M36" s="20" t="s">
        <v>25</v>
      </c>
      <c r="N36" s="20" t="s">
        <v>17</v>
      </c>
      <c r="O36" s="20" t="s">
        <v>27</v>
      </c>
      <c r="P36" s="20" t="s">
        <v>15</v>
      </c>
      <c r="Q36" s="19" t="s">
        <v>57</v>
      </c>
      <c r="R36" s="160">
        <v>8526</v>
      </c>
      <c r="S36" s="156">
        <f t="shared" si="0"/>
        <v>8526</v>
      </c>
      <c r="T36" s="160">
        <f t="shared" si="1"/>
        <v>8526</v>
      </c>
    </row>
    <row r="37" spans="1:20" x14ac:dyDescent="0.25">
      <c r="B37" s="16">
        <v>706401</v>
      </c>
      <c r="C37" s="17" t="s">
        <v>584</v>
      </c>
      <c r="D37" s="17" t="s">
        <v>585</v>
      </c>
      <c r="E37" s="18" t="s">
        <v>712</v>
      </c>
      <c r="F37" s="19">
        <v>70</v>
      </c>
      <c r="G37" s="18" t="s">
        <v>702</v>
      </c>
      <c r="H37" s="19" t="s">
        <v>20</v>
      </c>
      <c r="I37" s="17" t="s">
        <v>21</v>
      </c>
      <c r="J37" s="17" t="s">
        <v>34</v>
      </c>
      <c r="K37" s="17" t="s">
        <v>586</v>
      </c>
      <c r="L37" s="17" t="s">
        <v>24</v>
      </c>
      <c r="M37" s="20" t="s">
        <v>25</v>
      </c>
      <c r="N37" s="20" t="s">
        <v>17</v>
      </c>
      <c r="O37" s="20" t="s">
        <v>27</v>
      </c>
      <c r="P37" s="20" t="s">
        <v>15</v>
      </c>
      <c r="Q37" s="19" t="s">
        <v>45</v>
      </c>
      <c r="R37" s="160">
        <v>8468</v>
      </c>
      <c r="S37" s="156">
        <f t="shared" si="0"/>
        <v>8468</v>
      </c>
      <c r="T37" s="160">
        <f t="shared" si="1"/>
        <v>8468</v>
      </c>
    </row>
    <row r="38" spans="1:20" x14ac:dyDescent="0.25">
      <c r="B38" s="16">
        <v>919901</v>
      </c>
      <c r="C38" s="17" t="s">
        <v>660</v>
      </c>
      <c r="D38" s="17" t="s">
        <v>661</v>
      </c>
      <c r="E38" s="18" t="s">
        <v>712</v>
      </c>
      <c r="F38" s="19">
        <v>70</v>
      </c>
      <c r="G38" s="18" t="s">
        <v>702</v>
      </c>
      <c r="H38" s="19" t="s">
        <v>20</v>
      </c>
      <c r="I38" s="17" t="s">
        <v>21</v>
      </c>
      <c r="J38" s="17" t="s">
        <v>34</v>
      </c>
      <c r="K38" s="17" t="s">
        <v>330</v>
      </c>
      <c r="L38" s="17" t="s">
        <v>24</v>
      </c>
      <c r="M38" s="20" t="s">
        <v>25</v>
      </c>
      <c r="N38" s="20" t="s">
        <v>1367</v>
      </c>
      <c r="O38" s="20" t="s">
        <v>75</v>
      </c>
      <c r="P38" s="20" t="s">
        <v>75</v>
      </c>
      <c r="Q38" s="19" t="s">
        <v>75</v>
      </c>
      <c r="R38" s="160">
        <v>8265</v>
      </c>
      <c r="S38" s="156">
        <f t="shared" si="0"/>
        <v>8265</v>
      </c>
      <c r="T38" s="160">
        <f t="shared" si="1"/>
        <v>8265</v>
      </c>
    </row>
    <row r="39" spans="1:20" x14ac:dyDescent="0.25">
      <c r="B39" s="16">
        <v>17431</v>
      </c>
      <c r="C39" s="17" t="s">
        <v>18</v>
      </c>
      <c r="D39" s="17" t="s">
        <v>19</v>
      </c>
      <c r="E39" s="18" t="s">
        <v>712</v>
      </c>
      <c r="F39" s="19">
        <v>70</v>
      </c>
      <c r="G39" s="18" t="s">
        <v>702</v>
      </c>
      <c r="H39" s="19" t="s">
        <v>20</v>
      </c>
      <c r="I39" s="17" t="s">
        <v>21</v>
      </c>
      <c r="J39" s="17" t="s">
        <v>22</v>
      </c>
      <c r="K39" s="17" t="s">
        <v>23</v>
      </c>
      <c r="L39" s="17" t="s">
        <v>24</v>
      </c>
      <c r="M39" s="20" t="s">
        <v>25</v>
      </c>
      <c r="N39" s="20" t="s">
        <v>17</v>
      </c>
      <c r="O39" s="20" t="s">
        <v>26</v>
      </c>
      <c r="P39" s="20" t="s">
        <v>27</v>
      </c>
      <c r="Q39" s="19" t="s">
        <v>28</v>
      </c>
      <c r="R39" s="160">
        <v>8584</v>
      </c>
      <c r="S39" s="156">
        <f t="shared" si="0"/>
        <v>8584</v>
      </c>
      <c r="T39" s="160">
        <f t="shared" si="1"/>
        <v>8584</v>
      </c>
    </row>
    <row r="40" spans="1:20" x14ac:dyDescent="0.25">
      <c r="B40" s="16">
        <v>766609</v>
      </c>
      <c r="C40" s="17" t="s">
        <v>604</v>
      </c>
      <c r="D40" s="17" t="s">
        <v>605</v>
      </c>
      <c r="E40" s="18" t="s">
        <v>712</v>
      </c>
      <c r="F40" s="19">
        <v>70</v>
      </c>
      <c r="G40" s="18" t="s">
        <v>702</v>
      </c>
      <c r="H40" s="19" t="s">
        <v>20</v>
      </c>
      <c r="I40" s="17" t="s">
        <v>21</v>
      </c>
      <c r="J40" s="17" t="s">
        <v>22</v>
      </c>
      <c r="K40" s="17" t="s">
        <v>353</v>
      </c>
      <c r="L40" s="17" t="s">
        <v>24</v>
      </c>
      <c r="M40" s="20" t="s">
        <v>25</v>
      </c>
      <c r="N40" s="20" t="s">
        <v>1368</v>
      </c>
      <c r="O40" s="20" t="s">
        <v>75</v>
      </c>
      <c r="P40" s="20" t="s">
        <v>75</v>
      </c>
      <c r="Q40" s="19" t="s">
        <v>75</v>
      </c>
      <c r="R40" s="160">
        <v>8265</v>
      </c>
      <c r="S40" s="156">
        <f t="shared" si="0"/>
        <v>8265</v>
      </c>
      <c r="T40" s="160">
        <f t="shared" si="1"/>
        <v>8265</v>
      </c>
    </row>
    <row r="41" spans="1:20" x14ac:dyDescent="0.25">
      <c r="B41" s="16">
        <v>508294</v>
      </c>
      <c r="C41" s="17" t="s">
        <v>519</v>
      </c>
      <c r="D41" s="17" t="s">
        <v>520</v>
      </c>
      <c r="E41" s="18" t="s">
        <v>714</v>
      </c>
      <c r="F41" s="19">
        <v>70</v>
      </c>
      <c r="G41" s="18" t="s">
        <v>702</v>
      </c>
      <c r="H41" s="19" t="s">
        <v>79</v>
      </c>
      <c r="I41" s="17" t="s">
        <v>33</v>
      </c>
      <c r="J41" s="17" t="s">
        <v>15</v>
      </c>
      <c r="K41" s="17" t="s">
        <v>380</v>
      </c>
      <c r="L41" s="17" t="s">
        <v>365</v>
      </c>
      <c r="M41" s="20" t="s">
        <v>25</v>
      </c>
      <c r="N41" s="20" t="s">
        <v>354</v>
      </c>
      <c r="O41" s="20" t="s">
        <v>27</v>
      </c>
      <c r="P41" s="20" t="s">
        <v>15</v>
      </c>
      <c r="Q41" s="19" t="s">
        <v>67</v>
      </c>
      <c r="R41" s="160">
        <v>9251</v>
      </c>
      <c r="S41" s="156">
        <f t="shared" si="0"/>
        <v>9251</v>
      </c>
      <c r="T41" s="160">
        <f t="shared" si="1"/>
        <v>9251</v>
      </c>
    </row>
    <row r="42" spans="1:20" x14ac:dyDescent="0.25">
      <c r="B42" s="16">
        <v>197576</v>
      </c>
      <c r="C42" s="17" t="s">
        <v>355</v>
      </c>
      <c r="D42" s="17" t="s">
        <v>356</v>
      </c>
      <c r="E42" s="18" t="s">
        <v>714</v>
      </c>
      <c r="F42" s="19">
        <v>70</v>
      </c>
      <c r="G42" s="18" t="s">
        <v>702</v>
      </c>
      <c r="H42" s="19" t="s">
        <v>79</v>
      </c>
      <c r="I42" s="17" t="s">
        <v>21</v>
      </c>
      <c r="J42" s="17" t="s">
        <v>34</v>
      </c>
      <c r="K42" s="17" t="s">
        <v>330</v>
      </c>
      <c r="L42" s="17" t="s">
        <v>80</v>
      </c>
      <c r="M42" s="20" t="s">
        <v>25</v>
      </c>
      <c r="N42" s="20" t="s">
        <v>354</v>
      </c>
      <c r="O42" s="20" t="s">
        <v>27</v>
      </c>
      <c r="P42" s="20" t="s">
        <v>15</v>
      </c>
      <c r="Q42" s="19" t="s">
        <v>45</v>
      </c>
      <c r="R42" s="160">
        <v>9251</v>
      </c>
      <c r="S42" s="156">
        <f t="shared" si="0"/>
        <v>9251</v>
      </c>
      <c r="T42" s="160">
        <f t="shared" si="1"/>
        <v>9251</v>
      </c>
    </row>
    <row r="43" spans="1:20" x14ac:dyDescent="0.25">
      <c r="B43" s="16">
        <v>977999</v>
      </c>
      <c r="C43" s="17" t="s">
        <v>680</v>
      </c>
      <c r="D43" s="17" t="s">
        <v>681</v>
      </c>
      <c r="E43" s="18" t="s">
        <v>714</v>
      </c>
      <c r="F43" s="19">
        <v>70</v>
      </c>
      <c r="G43" s="18" t="s">
        <v>702</v>
      </c>
      <c r="H43" s="19" t="s">
        <v>79</v>
      </c>
      <c r="I43" s="17" t="s">
        <v>21</v>
      </c>
      <c r="J43" s="17" t="s">
        <v>34</v>
      </c>
      <c r="K43" s="17" t="s">
        <v>422</v>
      </c>
      <c r="L43" s="17" t="s">
        <v>80</v>
      </c>
      <c r="M43" s="20" t="s">
        <v>25</v>
      </c>
      <c r="N43" s="20" t="s">
        <v>17</v>
      </c>
      <c r="O43" s="20" t="s">
        <v>27</v>
      </c>
      <c r="P43" s="20" t="s">
        <v>27</v>
      </c>
      <c r="Q43" s="19" t="s">
        <v>101</v>
      </c>
      <c r="R43" s="160">
        <v>9425</v>
      </c>
      <c r="S43" s="156">
        <f t="shared" si="0"/>
        <v>9425</v>
      </c>
      <c r="T43" s="160">
        <f t="shared" si="1"/>
        <v>9425</v>
      </c>
    </row>
    <row r="44" spans="1:20" x14ac:dyDescent="0.25">
      <c r="B44" s="16">
        <v>430834</v>
      </c>
      <c r="C44" s="17" t="s">
        <v>471</v>
      </c>
      <c r="D44" s="17" t="s">
        <v>472</v>
      </c>
      <c r="E44" s="18" t="s">
        <v>714</v>
      </c>
      <c r="F44" s="19">
        <v>70</v>
      </c>
      <c r="G44" s="18" t="s">
        <v>702</v>
      </c>
      <c r="H44" s="19" t="s">
        <v>79</v>
      </c>
      <c r="I44" s="17" t="s">
        <v>21</v>
      </c>
      <c r="J44" s="17" t="s">
        <v>22</v>
      </c>
      <c r="K44" s="17" t="s">
        <v>353</v>
      </c>
      <c r="L44" s="17" t="s">
        <v>80</v>
      </c>
      <c r="M44" s="20" t="s">
        <v>25</v>
      </c>
      <c r="N44" s="20" t="s">
        <v>338</v>
      </c>
      <c r="O44" s="20" t="s">
        <v>27</v>
      </c>
      <c r="P44" s="20" t="s">
        <v>27</v>
      </c>
      <c r="Q44" s="19" t="s">
        <v>37</v>
      </c>
      <c r="R44" s="160">
        <v>9251</v>
      </c>
      <c r="S44" s="156">
        <f t="shared" si="0"/>
        <v>9251</v>
      </c>
      <c r="T44" s="160">
        <f t="shared" si="1"/>
        <v>9251</v>
      </c>
    </row>
    <row r="45" spans="1:20" ht="15.75" thickBot="1" x14ac:dyDescent="0.3">
      <c r="B45" s="11">
        <v>737448</v>
      </c>
      <c r="C45" s="12" t="s">
        <v>594</v>
      </c>
      <c r="D45" s="12" t="s">
        <v>595</v>
      </c>
      <c r="E45" s="13" t="s">
        <v>714</v>
      </c>
      <c r="F45" s="14">
        <v>70</v>
      </c>
      <c r="G45" s="13" t="s">
        <v>702</v>
      </c>
      <c r="H45" s="14" t="s">
        <v>79</v>
      </c>
      <c r="I45" s="12" t="s">
        <v>21</v>
      </c>
      <c r="J45" s="12" t="s">
        <v>22</v>
      </c>
      <c r="K45" s="12" t="s">
        <v>108</v>
      </c>
      <c r="L45" s="12" t="s">
        <v>80</v>
      </c>
      <c r="M45" s="15" t="s">
        <v>25</v>
      </c>
      <c r="N45" s="15" t="s">
        <v>78</v>
      </c>
      <c r="O45" s="15" t="s">
        <v>22</v>
      </c>
      <c r="P45" s="15" t="s">
        <v>27</v>
      </c>
      <c r="Q45" s="14" t="s">
        <v>81</v>
      </c>
      <c r="R45" s="159">
        <v>9744</v>
      </c>
      <c r="S45" s="155">
        <f t="shared" si="0"/>
        <v>9744</v>
      </c>
      <c r="T45" s="159">
        <f t="shared" si="1"/>
        <v>9744</v>
      </c>
    </row>
    <row r="46" spans="1:20" ht="15.75" thickBot="1" x14ac:dyDescent="0.3">
      <c r="A46" s="2" t="s">
        <v>735</v>
      </c>
      <c r="B46" s="6">
        <v>654564</v>
      </c>
      <c r="C46" s="7" t="s">
        <v>566</v>
      </c>
      <c r="D46" s="7" t="s">
        <v>567</v>
      </c>
      <c r="E46" s="8" t="s">
        <v>126</v>
      </c>
      <c r="F46" s="9">
        <v>100</v>
      </c>
      <c r="G46" s="8">
        <v>20</v>
      </c>
      <c r="H46" s="9" t="s">
        <v>127</v>
      </c>
      <c r="I46" s="7" t="s">
        <v>33</v>
      </c>
      <c r="J46" s="7" t="s">
        <v>34</v>
      </c>
      <c r="K46" s="7" t="s">
        <v>256</v>
      </c>
      <c r="L46" s="7" t="s">
        <v>129</v>
      </c>
      <c r="M46" s="10" t="s">
        <v>130</v>
      </c>
      <c r="N46" s="10" t="s">
        <v>58</v>
      </c>
      <c r="O46" s="10" t="s">
        <v>27</v>
      </c>
      <c r="P46" s="10" t="s">
        <v>15</v>
      </c>
      <c r="Q46" s="9" t="s">
        <v>45</v>
      </c>
      <c r="R46" s="158">
        <v>10788</v>
      </c>
      <c r="S46" s="154">
        <f t="shared" si="0"/>
        <v>10788</v>
      </c>
      <c r="T46" s="158">
        <f t="shared" si="1"/>
        <v>10788</v>
      </c>
    </row>
    <row r="47" spans="1:20" x14ac:dyDescent="0.25">
      <c r="B47" s="16">
        <v>111507</v>
      </c>
      <c r="C47" s="17" t="s">
        <v>246</v>
      </c>
      <c r="D47" s="17" t="s">
        <v>247</v>
      </c>
      <c r="E47" s="18" t="s">
        <v>126</v>
      </c>
      <c r="F47" s="19">
        <v>100</v>
      </c>
      <c r="G47" s="18">
        <v>20</v>
      </c>
      <c r="H47" s="19" t="s">
        <v>127</v>
      </c>
      <c r="I47" s="17" t="s">
        <v>33</v>
      </c>
      <c r="J47" s="17" t="s">
        <v>22</v>
      </c>
      <c r="K47" s="17" t="s">
        <v>23</v>
      </c>
      <c r="L47" s="17" t="s">
        <v>129</v>
      </c>
      <c r="M47" s="20" t="s">
        <v>130</v>
      </c>
      <c r="N47" s="20" t="s">
        <v>58</v>
      </c>
      <c r="O47" s="20" t="s">
        <v>22</v>
      </c>
      <c r="P47" s="20" t="s">
        <v>27</v>
      </c>
      <c r="Q47" s="19" t="s">
        <v>28</v>
      </c>
      <c r="R47" s="160">
        <v>10846</v>
      </c>
      <c r="S47" s="156">
        <f t="shared" si="0"/>
        <v>10846</v>
      </c>
      <c r="T47" s="160">
        <f t="shared" si="1"/>
        <v>10846</v>
      </c>
    </row>
    <row r="48" spans="1:20" x14ac:dyDescent="0.25">
      <c r="B48" s="16">
        <v>146109</v>
      </c>
      <c r="C48" s="17" t="s">
        <v>310</v>
      </c>
      <c r="D48" s="17" t="s">
        <v>311</v>
      </c>
      <c r="E48" s="18" t="s">
        <v>250</v>
      </c>
      <c r="F48" s="19">
        <v>100</v>
      </c>
      <c r="G48" s="18">
        <v>20</v>
      </c>
      <c r="H48" s="19" t="s">
        <v>251</v>
      </c>
      <c r="I48" s="17" t="s">
        <v>33</v>
      </c>
      <c r="J48" s="17" t="s">
        <v>34</v>
      </c>
      <c r="K48" s="17" t="s">
        <v>256</v>
      </c>
      <c r="L48" s="17" t="s">
        <v>252</v>
      </c>
      <c r="M48" s="20" t="s">
        <v>130</v>
      </c>
      <c r="N48" s="20" t="s">
        <v>58</v>
      </c>
      <c r="O48" s="20" t="s">
        <v>27</v>
      </c>
      <c r="P48" s="20" t="s">
        <v>15</v>
      </c>
      <c r="Q48" s="19" t="s">
        <v>45</v>
      </c>
      <c r="R48" s="160">
        <v>11542</v>
      </c>
      <c r="S48" s="156">
        <f t="shared" si="0"/>
        <v>11542</v>
      </c>
      <c r="T48" s="160">
        <f t="shared" si="1"/>
        <v>11542</v>
      </c>
    </row>
    <row r="49" spans="1:20" x14ac:dyDescent="0.25">
      <c r="B49" s="16">
        <v>111509</v>
      </c>
      <c r="C49" s="17" t="s">
        <v>248</v>
      </c>
      <c r="D49" s="17" t="s">
        <v>249</v>
      </c>
      <c r="E49" s="18" t="s">
        <v>250</v>
      </c>
      <c r="F49" s="19">
        <v>100</v>
      </c>
      <c r="G49" s="18">
        <v>20</v>
      </c>
      <c r="H49" s="19" t="s">
        <v>251</v>
      </c>
      <c r="I49" s="17" t="s">
        <v>33</v>
      </c>
      <c r="J49" s="17" t="s">
        <v>22</v>
      </c>
      <c r="K49" s="17" t="s">
        <v>23</v>
      </c>
      <c r="L49" s="17" t="s">
        <v>252</v>
      </c>
      <c r="M49" s="20" t="s">
        <v>130</v>
      </c>
      <c r="N49" s="20" t="s">
        <v>58</v>
      </c>
      <c r="O49" s="20" t="s">
        <v>26</v>
      </c>
      <c r="P49" s="20" t="s">
        <v>27</v>
      </c>
      <c r="Q49" s="19" t="s">
        <v>28</v>
      </c>
      <c r="R49" s="160">
        <v>11542</v>
      </c>
      <c r="S49" s="156">
        <f t="shared" si="0"/>
        <v>11542</v>
      </c>
      <c r="T49" s="160">
        <f t="shared" si="1"/>
        <v>11542</v>
      </c>
    </row>
    <row r="50" spans="1:20" x14ac:dyDescent="0.25">
      <c r="B50" s="16">
        <v>365741</v>
      </c>
      <c r="C50" s="17" t="s">
        <v>444</v>
      </c>
      <c r="D50" s="17" t="s">
        <v>445</v>
      </c>
      <c r="E50" s="18" t="s">
        <v>141</v>
      </c>
      <c r="F50" s="19">
        <v>100</v>
      </c>
      <c r="G50" s="18">
        <v>20</v>
      </c>
      <c r="H50" s="19" t="s">
        <v>142</v>
      </c>
      <c r="I50" s="17" t="s">
        <v>41</v>
      </c>
      <c r="J50" s="17" t="s">
        <v>34</v>
      </c>
      <c r="K50" s="17" t="s">
        <v>256</v>
      </c>
      <c r="L50" s="17" t="s">
        <v>82</v>
      </c>
      <c r="M50" s="20" t="s">
        <v>25</v>
      </c>
      <c r="N50" s="20" t="s">
        <v>58</v>
      </c>
      <c r="O50" s="20" t="s">
        <v>27</v>
      </c>
      <c r="P50" s="20" t="s">
        <v>15</v>
      </c>
      <c r="Q50" s="19" t="s">
        <v>45</v>
      </c>
      <c r="R50" s="160">
        <v>13717</v>
      </c>
      <c r="S50" s="156">
        <f t="shared" si="0"/>
        <v>13717</v>
      </c>
      <c r="T50" s="160">
        <f t="shared" si="1"/>
        <v>13717</v>
      </c>
    </row>
    <row r="51" spans="1:20" x14ac:dyDescent="0.25">
      <c r="B51" s="16">
        <v>404233</v>
      </c>
      <c r="C51" s="17" t="s">
        <v>456</v>
      </c>
      <c r="D51" s="17" t="s">
        <v>457</v>
      </c>
      <c r="E51" s="18" t="s">
        <v>141</v>
      </c>
      <c r="F51" s="19">
        <v>100</v>
      </c>
      <c r="G51" s="18">
        <v>20</v>
      </c>
      <c r="H51" s="19" t="s">
        <v>142</v>
      </c>
      <c r="I51" s="17" t="s">
        <v>41</v>
      </c>
      <c r="J51" s="17" t="s">
        <v>22</v>
      </c>
      <c r="K51" s="17" t="s">
        <v>267</v>
      </c>
      <c r="L51" s="17" t="s">
        <v>82</v>
      </c>
      <c r="M51" s="20" t="s">
        <v>25</v>
      </c>
      <c r="N51" s="20" t="s">
        <v>58</v>
      </c>
      <c r="O51" s="20" t="s">
        <v>22</v>
      </c>
      <c r="P51" s="20" t="s">
        <v>15</v>
      </c>
      <c r="Q51" s="19" t="s">
        <v>63</v>
      </c>
      <c r="R51" s="160">
        <v>14007</v>
      </c>
      <c r="S51" s="156">
        <f t="shared" si="0"/>
        <v>14007</v>
      </c>
      <c r="T51" s="160">
        <f t="shared" si="1"/>
        <v>14007</v>
      </c>
    </row>
    <row r="52" spans="1:20" ht="15.75" thickBot="1" x14ac:dyDescent="0.3">
      <c r="B52" s="11">
        <v>870777</v>
      </c>
      <c r="C52" s="12" t="s">
        <v>645</v>
      </c>
      <c r="D52" s="12" t="s">
        <v>646</v>
      </c>
      <c r="E52" s="13" t="s">
        <v>738</v>
      </c>
      <c r="F52" s="14">
        <v>80</v>
      </c>
      <c r="G52" s="13">
        <v>20</v>
      </c>
      <c r="H52" s="14" t="s">
        <v>647</v>
      </c>
      <c r="I52" s="12" t="s">
        <v>33</v>
      </c>
      <c r="J52" s="12" t="s">
        <v>42</v>
      </c>
      <c r="K52" s="12" t="s">
        <v>260</v>
      </c>
      <c r="L52" s="12" t="s">
        <v>261</v>
      </c>
      <c r="M52" s="15" t="s">
        <v>25</v>
      </c>
      <c r="N52" s="15" t="s">
        <v>58</v>
      </c>
      <c r="O52" s="15" t="s">
        <v>27</v>
      </c>
      <c r="P52" s="15" t="s">
        <v>15</v>
      </c>
      <c r="Q52" s="14" t="s">
        <v>67</v>
      </c>
      <c r="R52" s="159">
        <v>14616</v>
      </c>
      <c r="S52" s="155">
        <f t="shared" si="0"/>
        <v>14616</v>
      </c>
      <c r="T52" s="159">
        <f t="shared" si="1"/>
        <v>14616</v>
      </c>
    </row>
    <row r="53" spans="1:20" ht="15.75" thickBot="1" x14ac:dyDescent="0.3">
      <c r="A53" s="2" t="s">
        <v>736</v>
      </c>
      <c r="B53" s="6">
        <v>978707</v>
      </c>
      <c r="C53" s="7" t="s">
        <v>682</v>
      </c>
      <c r="D53" s="7" t="s">
        <v>683</v>
      </c>
      <c r="E53" s="8" t="s">
        <v>706</v>
      </c>
      <c r="F53" s="9">
        <v>90</v>
      </c>
      <c r="G53" s="8" t="s">
        <v>703</v>
      </c>
      <c r="H53" s="9" t="s">
        <v>1356</v>
      </c>
      <c r="I53" s="7" t="s">
        <v>33</v>
      </c>
      <c r="J53" s="7" t="s">
        <v>34</v>
      </c>
      <c r="K53" s="7" t="s">
        <v>256</v>
      </c>
      <c r="L53" s="7" t="s">
        <v>163</v>
      </c>
      <c r="M53" s="10" t="s">
        <v>25</v>
      </c>
      <c r="N53" s="10"/>
      <c r="O53" s="10" t="s">
        <v>27</v>
      </c>
      <c r="P53" s="10" t="s">
        <v>15</v>
      </c>
      <c r="Q53" s="9" t="s">
        <v>45</v>
      </c>
      <c r="R53" s="158">
        <v>10208</v>
      </c>
      <c r="S53" s="154">
        <f t="shared" si="0"/>
        <v>10208</v>
      </c>
      <c r="T53" s="158">
        <f t="shared" si="1"/>
        <v>10208</v>
      </c>
    </row>
    <row r="54" spans="1:20" x14ac:dyDescent="0.25">
      <c r="B54" s="16">
        <v>988636</v>
      </c>
      <c r="C54" s="17" t="s">
        <v>693</v>
      </c>
      <c r="D54" s="17" t="s">
        <v>694</v>
      </c>
      <c r="E54" s="18" t="s">
        <v>717</v>
      </c>
      <c r="F54" s="19">
        <v>90</v>
      </c>
      <c r="G54" s="18" t="s">
        <v>703</v>
      </c>
      <c r="H54" s="19" t="s">
        <v>1357</v>
      </c>
      <c r="I54" s="17" t="s">
        <v>33</v>
      </c>
      <c r="J54" s="17" t="s">
        <v>34</v>
      </c>
      <c r="K54" s="17" t="s">
        <v>256</v>
      </c>
      <c r="L54" s="17" t="s">
        <v>71</v>
      </c>
      <c r="M54" s="20" t="s">
        <v>25</v>
      </c>
      <c r="N54" s="20" t="s">
        <v>58</v>
      </c>
      <c r="O54" s="20" t="s">
        <v>27</v>
      </c>
      <c r="P54" s="20" t="s">
        <v>15</v>
      </c>
      <c r="Q54" s="19" t="s">
        <v>45</v>
      </c>
      <c r="R54" s="160">
        <v>10411</v>
      </c>
      <c r="S54" s="156">
        <f t="shared" si="0"/>
        <v>10411</v>
      </c>
      <c r="T54" s="160">
        <f t="shared" si="1"/>
        <v>10411</v>
      </c>
    </row>
    <row r="55" spans="1:20" x14ac:dyDescent="0.25">
      <c r="B55" s="16">
        <v>111536</v>
      </c>
      <c r="C55" s="17" t="s">
        <v>268</v>
      </c>
      <c r="D55" s="17" t="s">
        <v>269</v>
      </c>
      <c r="E55" s="18" t="s">
        <v>717</v>
      </c>
      <c r="F55" s="19">
        <v>90</v>
      </c>
      <c r="G55" s="18" t="s">
        <v>703</v>
      </c>
      <c r="H55" s="19" t="s">
        <v>1357</v>
      </c>
      <c r="I55" s="17" t="s">
        <v>33</v>
      </c>
      <c r="J55" s="17" t="s">
        <v>22</v>
      </c>
      <c r="K55" s="17" t="s">
        <v>23</v>
      </c>
      <c r="L55" s="17" t="s">
        <v>71</v>
      </c>
      <c r="M55" s="20" t="s">
        <v>25</v>
      </c>
      <c r="N55" s="20" t="s">
        <v>58</v>
      </c>
      <c r="O55" s="20" t="s">
        <v>22</v>
      </c>
      <c r="P55" s="20" t="s">
        <v>27</v>
      </c>
      <c r="Q55" s="19" t="s">
        <v>28</v>
      </c>
      <c r="R55" s="160">
        <v>10730</v>
      </c>
      <c r="S55" s="156">
        <f t="shared" si="0"/>
        <v>10730</v>
      </c>
      <c r="T55" s="160">
        <f t="shared" si="1"/>
        <v>10730</v>
      </c>
    </row>
    <row r="56" spans="1:20" x14ac:dyDescent="0.25">
      <c r="B56" s="16">
        <v>111539</v>
      </c>
      <c r="C56" s="17" t="s">
        <v>273</v>
      </c>
      <c r="D56" s="17" t="s">
        <v>274</v>
      </c>
      <c r="E56" s="18" t="s">
        <v>717</v>
      </c>
      <c r="F56" s="19">
        <v>90</v>
      </c>
      <c r="G56" s="18" t="s">
        <v>703</v>
      </c>
      <c r="H56" s="19" t="s">
        <v>1357</v>
      </c>
      <c r="I56" s="17" t="s">
        <v>41</v>
      </c>
      <c r="J56" s="17" t="s">
        <v>34</v>
      </c>
      <c r="K56" s="17" t="s">
        <v>111</v>
      </c>
      <c r="L56" s="17" t="s">
        <v>64</v>
      </c>
      <c r="M56" s="20" t="s">
        <v>25</v>
      </c>
      <c r="N56" s="20" t="s">
        <v>58</v>
      </c>
      <c r="O56" s="20" t="s">
        <v>22</v>
      </c>
      <c r="P56" s="20" t="s">
        <v>15</v>
      </c>
      <c r="Q56" s="19" t="s">
        <v>45</v>
      </c>
      <c r="R56" s="160">
        <v>11223</v>
      </c>
      <c r="S56" s="156">
        <f t="shared" si="0"/>
        <v>11223</v>
      </c>
      <c r="T56" s="160">
        <f t="shared" si="1"/>
        <v>11223</v>
      </c>
    </row>
    <row r="57" spans="1:20" x14ac:dyDescent="0.25">
      <c r="B57" s="16">
        <v>111540</v>
      </c>
      <c r="C57" s="17" t="s">
        <v>275</v>
      </c>
      <c r="D57" s="17" t="s">
        <v>276</v>
      </c>
      <c r="E57" s="18" t="s">
        <v>717</v>
      </c>
      <c r="F57" s="19">
        <v>90</v>
      </c>
      <c r="G57" s="18" t="s">
        <v>703</v>
      </c>
      <c r="H57" s="19" t="s">
        <v>1357</v>
      </c>
      <c r="I57" s="17" t="s">
        <v>41</v>
      </c>
      <c r="J57" s="17" t="s">
        <v>22</v>
      </c>
      <c r="K57" s="17" t="s">
        <v>267</v>
      </c>
      <c r="L57" s="17" t="s">
        <v>64</v>
      </c>
      <c r="M57" s="20" t="s">
        <v>25</v>
      </c>
      <c r="N57" s="20" t="s">
        <v>58</v>
      </c>
      <c r="O57" s="20" t="s">
        <v>22</v>
      </c>
      <c r="P57" s="20" t="s">
        <v>15</v>
      </c>
      <c r="Q57" s="19" t="s">
        <v>63</v>
      </c>
      <c r="R57" s="160">
        <v>11368</v>
      </c>
      <c r="S57" s="156">
        <f t="shared" si="0"/>
        <v>11368</v>
      </c>
      <c r="T57" s="160">
        <f t="shared" si="1"/>
        <v>11368</v>
      </c>
    </row>
    <row r="58" spans="1:20" x14ac:dyDescent="0.25">
      <c r="B58" s="16">
        <v>111538</v>
      </c>
      <c r="C58" s="17" t="s">
        <v>270</v>
      </c>
      <c r="D58" s="17" t="s">
        <v>271</v>
      </c>
      <c r="E58" s="18" t="s">
        <v>717</v>
      </c>
      <c r="F58" s="19">
        <v>90</v>
      </c>
      <c r="G58" s="18" t="s">
        <v>703</v>
      </c>
      <c r="H58" s="19" t="s">
        <v>1357</v>
      </c>
      <c r="I58" s="17" t="s">
        <v>239</v>
      </c>
      <c r="J58" s="17" t="s">
        <v>34</v>
      </c>
      <c r="K58" s="17" t="s">
        <v>272</v>
      </c>
      <c r="L58" s="17" t="s">
        <v>44</v>
      </c>
      <c r="M58" s="20" t="s">
        <v>25</v>
      </c>
      <c r="N58" s="20"/>
      <c r="O58" s="20" t="s">
        <v>22</v>
      </c>
      <c r="P58" s="20" t="s">
        <v>27</v>
      </c>
      <c r="Q58" s="19" t="s">
        <v>67</v>
      </c>
      <c r="R58" s="160">
        <v>10962</v>
      </c>
      <c r="S58" s="156">
        <f t="shared" si="0"/>
        <v>10962</v>
      </c>
      <c r="T58" s="160">
        <f t="shared" si="1"/>
        <v>10962</v>
      </c>
    </row>
    <row r="59" spans="1:20" x14ac:dyDescent="0.25">
      <c r="B59" s="16">
        <v>699371</v>
      </c>
      <c r="C59" s="17" t="s">
        <v>582</v>
      </c>
      <c r="D59" s="17" t="s">
        <v>583</v>
      </c>
      <c r="E59" s="18" t="s">
        <v>718</v>
      </c>
      <c r="F59" s="19">
        <v>90</v>
      </c>
      <c r="G59" s="18" t="s">
        <v>703</v>
      </c>
      <c r="H59" s="19" t="s">
        <v>1358</v>
      </c>
      <c r="I59" s="17" t="s">
        <v>33</v>
      </c>
      <c r="J59" s="17" t="s">
        <v>34</v>
      </c>
      <c r="K59" s="17" t="s">
        <v>256</v>
      </c>
      <c r="L59" s="17" t="s">
        <v>50</v>
      </c>
      <c r="M59" s="20" t="s">
        <v>25</v>
      </c>
      <c r="N59" s="20" t="s">
        <v>58</v>
      </c>
      <c r="O59" s="20" t="s">
        <v>27</v>
      </c>
      <c r="P59" s="20" t="s">
        <v>27</v>
      </c>
      <c r="Q59" s="19" t="s">
        <v>45</v>
      </c>
      <c r="R59" s="160">
        <v>11223</v>
      </c>
      <c r="S59" s="156">
        <f t="shared" si="0"/>
        <v>11223</v>
      </c>
      <c r="T59" s="160">
        <f t="shared" si="1"/>
        <v>11223</v>
      </c>
    </row>
    <row r="60" spans="1:20" x14ac:dyDescent="0.25">
      <c r="B60" s="16">
        <v>111542</v>
      </c>
      <c r="C60" s="17" t="s">
        <v>277</v>
      </c>
      <c r="D60" s="17" t="s">
        <v>278</v>
      </c>
      <c r="E60" s="18" t="s">
        <v>718</v>
      </c>
      <c r="F60" s="19">
        <v>90</v>
      </c>
      <c r="G60" s="18" t="s">
        <v>703</v>
      </c>
      <c r="H60" s="19" t="s">
        <v>1358</v>
      </c>
      <c r="I60" s="17" t="s">
        <v>33</v>
      </c>
      <c r="J60" s="17" t="s">
        <v>22</v>
      </c>
      <c r="K60" s="17" t="s">
        <v>23</v>
      </c>
      <c r="L60" s="17" t="s">
        <v>50</v>
      </c>
      <c r="M60" s="20" t="s">
        <v>25</v>
      </c>
      <c r="N60" s="20" t="s">
        <v>58</v>
      </c>
      <c r="O60" s="20" t="s">
        <v>26</v>
      </c>
      <c r="P60" s="20" t="s">
        <v>27</v>
      </c>
      <c r="Q60" s="19" t="s">
        <v>28</v>
      </c>
      <c r="R60" s="160">
        <v>12122</v>
      </c>
      <c r="S60" s="156">
        <f t="shared" si="0"/>
        <v>12122</v>
      </c>
      <c r="T60" s="160">
        <f t="shared" si="1"/>
        <v>12122</v>
      </c>
    </row>
    <row r="61" spans="1:20" x14ac:dyDescent="0.25">
      <c r="B61" s="16">
        <v>106870</v>
      </c>
      <c r="C61" s="17" t="s">
        <v>109</v>
      </c>
      <c r="D61" s="17" t="s">
        <v>110</v>
      </c>
      <c r="E61" s="18" t="s">
        <v>718</v>
      </c>
      <c r="F61" s="19">
        <v>90</v>
      </c>
      <c r="G61" s="18" t="s">
        <v>703</v>
      </c>
      <c r="H61" s="19" t="s">
        <v>1358</v>
      </c>
      <c r="I61" s="17" t="s">
        <v>41</v>
      </c>
      <c r="J61" s="17" t="s">
        <v>34</v>
      </c>
      <c r="K61" s="17" t="s">
        <v>111</v>
      </c>
      <c r="L61" s="17" t="s">
        <v>112</v>
      </c>
      <c r="M61" s="20" t="s">
        <v>25</v>
      </c>
      <c r="N61" s="20" t="s">
        <v>58</v>
      </c>
      <c r="O61" s="20" t="s">
        <v>22</v>
      </c>
      <c r="P61" s="20" t="s">
        <v>27</v>
      </c>
      <c r="Q61" s="19" t="s">
        <v>101</v>
      </c>
      <c r="R61" s="160">
        <v>12383</v>
      </c>
      <c r="S61" s="156">
        <f t="shared" si="0"/>
        <v>12383</v>
      </c>
      <c r="T61" s="160">
        <f t="shared" si="1"/>
        <v>12383</v>
      </c>
    </row>
    <row r="62" spans="1:20" x14ac:dyDescent="0.25">
      <c r="B62" s="16">
        <v>111544</v>
      </c>
      <c r="C62" s="17" t="s">
        <v>279</v>
      </c>
      <c r="D62" s="17" t="s">
        <v>280</v>
      </c>
      <c r="E62" s="18" t="s">
        <v>718</v>
      </c>
      <c r="F62" s="19">
        <v>90</v>
      </c>
      <c r="G62" s="18" t="s">
        <v>703</v>
      </c>
      <c r="H62" s="19" t="s">
        <v>1358</v>
      </c>
      <c r="I62" s="17" t="s">
        <v>41</v>
      </c>
      <c r="J62" s="17" t="s">
        <v>22</v>
      </c>
      <c r="K62" s="17" t="s">
        <v>267</v>
      </c>
      <c r="L62" s="17" t="s">
        <v>112</v>
      </c>
      <c r="M62" s="20" t="s">
        <v>25</v>
      </c>
      <c r="N62" s="20" t="s">
        <v>58</v>
      </c>
      <c r="O62" s="20" t="s">
        <v>22</v>
      </c>
      <c r="P62" s="20" t="s">
        <v>15</v>
      </c>
      <c r="Q62" s="19" t="s">
        <v>63</v>
      </c>
      <c r="R62" s="160">
        <v>12528</v>
      </c>
      <c r="S62" s="156">
        <f t="shared" si="0"/>
        <v>12528</v>
      </c>
      <c r="T62" s="160">
        <f t="shared" si="1"/>
        <v>12528</v>
      </c>
    </row>
    <row r="63" spans="1:20" x14ac:dyDescent="0.25">
      <c r="B63" s="16">
        <v>403622</v>
      </c>
      <c r="C63" s="17" t="s">
        <v>454</v>
      </c>
      <c r="D63" s="17" t="s">
        <v>455</v>
      </c>
      <c r="E63" s="18" t="s">
        <v>719</v>
      </c>
      <c r="F63" s="19">
        <v>90</v>
      </c>
      <c r="G63" s="18" t="s">
        <v>703</v>
      </c>
      <c r="H63" s="19" t="s">
        <v>1359</v>
      </c>
      <c r="I63" s="17" t="s">
        <v>41</v>
      </c>
      <c r="J63" s="17" t="s">
        <v>14</v>
      </c>
      <c r="K63" s="17" t="s">
        <v>111</v>
      </c>
      <c r="L63" s="17" t="s">
        <v>82</v>
      </c>
      <c r="M63" s="20" t="s">
        <v>25</v>
      </c>
      <c r="N63" s="20" t="s">
        <v>58</v>
      </c>
      <c r="O63" s="20" t="s">
        <v>22</v>
      </c>
      <c r="P63" s="20" t="s">
        <v>15</v>
      </c>
      <c r="Q63" s="19" t="s">
        <v>45</v>
      </c>
      <c r="R63" s="160">
        <v>13659</v>
      </c>
      <c r="S63" s="156">
        <f t="shared" si="0"/>
        <v>13659</v>
      </c>
      <c r="T63" s="160">
        <f t="shared" si="1"/>
        <v>13659</v>
      </c>
    </row>
    <row r="64" spans="1:20" x14ac:dyDescent="0.25">
      <c r="B64" s="16">
        <v>163111</v>
      </c>
      <c r="C64" s="17" t="s">
        <v>322</v>
      </c>
      <c r="D64" s="17" t="s">
        <v>323</v>
      </c>
      <c r="E64" s="18" t="s">
        <v>719</v>
      </c>
      <c r="F64" s="19">
        <v>90</v>
      </c>
      <c r="G64" s="18" t="s">
        <v>703</v>
      </c>
      <c r="H64" s="19" t="s">
        <v>1359</v>
      </c>
      <c r="I64" s="17" t="s">
        <v>41</v>
      </c>
      <c r="J64" s="17" t="s">
        <v>22</v>
      </c>
      <c r="K64" s="17" t="s">
        <v>267</v>
      </c>
      <c r="L64" s="17" t="s">
        <v>82</v>
      </c>
      <c r="M64" s="20" t="s">
        <v>25</v>
      </c>
      <c r="N64" s="20" t="s">
        <v>58</v>
      </c>
      <c r="O64" s="20" t="s">
        <v>22</v>
      </c>
      <c r="P64" s="20" t="s">
        <v>15</v>
      </c>
      <c r="Q64" s="19" t="s">
        <v>63</v>
      </c>
      <c r="R64" s="160">
        <v>13978</v>
      </c>
      <c r="S64" s="156">
        <f t="shared" si="0"/>
        <v>13978</v>
      </c>
      <c r="T64" s="160">
        <f t="shared" si="1"/>
        <v>13978</v>
      </c>
    </row>
    <row r="65" spans="2:20" x14ac:dyDescent="0.25">
      <c r="B65" s="16">
        <v>752216</v>
      </c>
      <c r="C65" s="17" t="s">
        <v>600</v>
      </c>
      <c r="D65" s="17" t="s">
        <v>601</v>
      </c>
      <c r="E65" s="18" t="s">
        <v>720</v>
      </c>
      <c r="F65" s="19">
        <v>70</v>
      </c>
      <c r="G65" s="18" t="s">
        <v>703</v>
      </c>
      <c r="H65" s="19" t="s">
        <v>40</v>
      </c>
      <c r="I65" s="17" t="s">
        <v>33</v>
      </c>
      <c r="J65" s="17" t="s">
        <v>34</v>
      </c>
      <c r="K65" s="17" t="s">
        <v>256</v>
      </c>
      <c r="L65" s="17" t="s">
        <v>538</v>
      </c>
      <c r="M65" s="20" t="s">
        <v>25</v>
      </c>
      <c r="N65" s="20" t="s">
        <v>58</v>
      </c>
      <c r="O65" s="20" t="s">
        <v>27</v>
      </c>
      <c r="P65" s="20" t="s">
        <v>15</v>
      </c>
      <c r="Q65" s="19" t="s">
        <v>45</v>
      </c>
      <c r="R65" s="160">
        <v>10527</v>
      </c>
      <c r="S65" s="156">
        <f t="shared" si="0"/>
        <v>10527</v>
      </c>
      <c r="T65" s="160">
        <f t="shared" si="1"/>
        <v>10527</v>
      </c>
    </row>
    <row r="66" spans="2:20" x14ac:dyDescent="0.25">
      <c r="B66" s="16">
        <v>266998</v>
      </c>
      <c r="C66" s="17" t="s">
        <v>397</v>
      </c>
      <c r="D66" s="17" t="s">
        <v>398</v>
      </c>
      <c r="E66" s="18" t="s">
        <v>720</v>
      </c>
      <c r="F66" s="19">
        <v>70</v>
      </c>
      <c r="G66" s="18" t="s">
        <v>703</v>
      </c>
      <c r="H66" s="19" t="s">
        <v>40</v>
      </c>
      <c r="I66" s="17" t="s">
        <v>239</v>
      </c>
      <c r="J66" s="17" t="s">
        <v>34</v>
      </c>
      <c r="K66" s="17" t="s">
        <v>272</v>
      </c>
      <c r="L66" s="17" t="s">
        <v>44</v>
      </c>
      <c r="M66" s="20" t="s">
        <v>25</v>
      </c>
      <c r="N66" s="20" t="s">
        <v>58</v>
      </c>
      <c r="O66" s="20" t="s">
        <v>22</v>
      </c>
      <c r="P66" s="20" t="s">
        <v>27</v>
      </c>
      <c r="Q66" s="19" t="s">
        <v>67</v>
      </c>
      <c r="R66" s="160">
        <v>10991</v>
      </c>
      <c r="S66" s="156">
        <f t="shared" si="0"/>
        <v>10991</v>
      </c>
      <c r="T66" s="160">
        <f t="shared" si="1"/>
        <v>10991</v>
      </c>
    </row>
    <row r="67" spans="2:20" x14ac:dyDescent="0.25">
      <c r="B67" s="16">
        <v>317410</v>
      </c>
      <c r="C67" s="17" t="s">
        <v>420</v>
      </c>
      <c r="D67" s="17" t="s">
        <v>421</v>
      </c>
      <c r="E67" s="18" t="s">
        <v>721</v>
      </c>
      <c r="F67" s="19">
        <v>80</v>
      </c>
      <c r="G67" s="18" t="s">
        <v>703</v>
      </c>
      <c r="H67" s="19" t="s">
        <v>48</v>
      </c>
      <c r="I67" s="17" t="s">
        <v>33</v>
      </c>
      <c r="J67" s="17" t="s">
        <v>14</v>
      </c>
      <c r="K67" s="17" t="s">
        <v>422</v>
      </c>
      <c r="L67" s="17" t="s">
        <v>74</v>
      </c>
      <c r="M67" s="20" t="s">
        <v>25</v>
      </c>
      <c r="N67" s="20" t="s">
        <v>17</v>
      </c>
      <c r="O67" s="20" t="s">
        <v>27</v>
      </c>
      <c r="P67" s="20" t="s">
        <v>27</v>
      </c>
      <c r="Q67" s="19" t="s">
        <v>67</v>
      </c>
      <c r="R67" s="160">
        <v>11484</v>
      </c>
      <c r="S67" s="156">
        <f t="shared" si="0"/>
        <v>11484</v>
      </c>
      <c r="T67" s="160">
        <f t="shared" si="1"/>
        <v>11484</v>
      </c>
    </row>
    <row r="68" spans="2:20" x14ac:dyDescent="0.25">
      <c r="B68" s="16">
        <v>164289</v>
      </c>
      <c r="C68" s="17" t="s">
        <v>328</v>
      </c>
      <c r="D68" s="17" t="s">
        <v>329</v>
      </c>
      <c r="E68" s="18" t="s">
        <v>721</v>
      </c>
      <c r="F68" s="19">
        <v>80</v>
      </c>
      <c r="G68" s="18" t="s">
        <v>703</v>
      </c>
      <c r="H68" s="19" t="s">
        <v>48</v>
      </c>
      <c r="I68" s="17" t="s">
        <v>33</v>
      </c>
      <c r="J68" s="17" t="s">
        <v>34</v>
      </c>
      <c r="K68" s="17" t="s">
        <v>330</v>
      </c>
      <c r="L68" s="17" t="s">
        <v>74</v>
      </c>
      <c r="M68" s="20" t="s">
        <v>25</v>
      </c>
      <c r="N68" s="20" t="s">
        <v>1368</v>
      </c>
      <c r="O68" s="20" t="s">
        <v>75</v>
      </c>
      <c r="P68" s="20" t="s">
        <v>75</v>
      </c>
      <c r="Q68" s="19" t="s">
        <v>75</v>
      </c>
      <c r="R68" s="160">
        <v>11223</v>
      </c>
      <c r="S68" s="156">
        <f t="shared" si="0"/>
        <v>11223</v>
      </c>
      <c r="T68" s="160">
        <f t="shared" si="1"/>
        <v>11223</v>
      </c>
    </row>
    <row r="69" spans="2:20" x14ac:dyDescent="0.25">
      <c r="B69" s="16">
        <v>197335</v>
      </c>
      <c r="C69" s="17" t="s">
        <v>351</v>
      </c>
      <c r="D69" s="17" t="s">
        <v>352</v>
      </c>
      <c r="E69" s="18" t="s">
        <v>721</v>
      </c>
      <c r="F69" s="19">
        <v>80</v>
      </c>
      <c r="G69" s="18" t="s">
        <v>703</v>
      </c>
      <c r="H69" s="19" t="s">
        <v>48</v>
      </c>
      <c r="I69" s="17" t="s">
        <v>33</v>
      </c>
      <c r="J69" s="17" t="s">
        <v>22</v>
      </c>
      <c r="K69" s="17" t="s">
        <v>353</v>
      </c>
      <c r="L69" s="17" t="s">
        <v>74</v>
      </c>
      <c r="M69" s="20" t="s">
        <v>25</v>
      </c>
      <c r="N69" s="20" t="s">
        <v>1368</v>
      </c>
      <c r="O69" s="20" t="s">
        <v>75</v>
      </c>
      <c r="P69" s="20" t="s">
        <v>75</v>
      </c>
      <c r="Q69" s="19" t="s">
        <v>75</v>
      </c>
      <c r="R69" s="160">
        <v>12180</v>
      </c>
      <c r="S69" s="156">
        <f t="shared" si="0"/>
        <v>12180</v>
      </c>
      <c r="T69" s="160">
        <f t="shared" si="1"/>
        <v>12180</v>
      </c>
    </row>
    <row r="70" spans="2:20" x14ac:dyDescent="0.25">
      <c r="B70" s="16">
        <v>477331</v>
      </c>
      <c r="C70" s="17" t="s">
        <v>498</v>
      </c>
      <c r="D70" s="17" t="s">
        <v>499</v>
      </c>
      <c r="E70" s="18" t="s">
        <v>721</v>
      </c>
      <c r="F70" s="19">
        <v>80</v>
      </c>
      <c r="G70" s="18" t="s">
        <v>703</v>
      </c>
      <c r="H70" s="19" t="s">
        <v>48</v>
      </c>
      <c r="I70" s="17" t="s">
        <v>33</v>
      </c>
      <c r="J70" s="17" t="s">
        <v>22</v>
      </c>
      <c r="K70" s="17" t="s">
        <v>108</v>
      </c>
      <c r="L70" s="17" t="s">
        <v>74</v>
      </c>
      <c r="M70" s="20" t="s">
        <v>25</v>
      </c>
      <c r="N70" s="20" t="s">
        <v>78</v>
      </c>
      <c r="O70" s="20" t="s">
        <v>22</v>
      </c>
      <c r="P70" s="20" t="s">
        <v>27</v>
      </c>
      <c r="Q70" s="19" t="s">
        <v>37</v>
      </c>
      <c r="R70" s="160">
        <v>12441</v>
      </c>
      <c r="S70" s="156">
        <f t="shared" si="0"/>
        <v>12441</v>
      </c>
      <c r="T70" s="160">
        <f t="shared" si="1"/>
        <v>12441</v>
      </c>
    </row>
    <row r="71" spans="2:20" x14ac:dyDescent="0.25">
      <c r="B71" s="16">
        <v>111531</v>
      </c>
      <c r="C71" s="17" t="s">
        <v>263</v>
      </c>
      <c r="D71" s="17" t="s">
        <v>264</v>
      </c>
      <c r="E71" s="18" t="s">
        <v>721</v>
      </c>
      <c r="F71" s="19">
        <v>80</v>
      </c>
      <c r="G71" s="18" t="s">
        <v>703</v>
      </c>
      <c r="H71" s="19" t="s">
        <v>48</v>
      </c>
      <c r="I71" s="17" t="s">
        <v>41</v>
      </c>
      <c r="J71" s="17" t="s">
        <v>34</v>
      </c>
      <c r="K71" s="17" t="s">
        <v>111</v>
      </c>
      <c r="L71" s="17" t="s">
        <v>112</v>
      </c>
      <c r="M71" s="20" t="s">
        <v>25</v>
      </c>
      <c r="N71" s="20" t="s">
        <v>58</v>
      </c>
      <c r="O71" s="20" t="s">
        <v>22</v>
      </c>
      <c r="P71" s="20" t="s">
        <v>15</v>
      </c>
      <c r="Q71" s="19" t="s">
        <v>45</v>
      </c>
      <c r="R71" s="160">
        <v>12441</v>
      </c>
      <c r="S71" s="156">
        <f t="shared" si="0"/>
        <v>12441</v>
      </c>
      <c r="T71" s="160">
        <f t="shared" si="1"/>
        <v>12441</v>
      </c>
    </row>
    <row r="72" spans="2:20" x14ac:dyDescent="0.25">
      <c r="B72" s="16">
        <v>111532</v>
      </c>
      <c r="C72" s="17" t="s">
        <v>265</v>
      </c>
      <c r="D72" s="17" t="s">
        <v>266</v>
      </c>
      <c r="E72" s="18" t="s">
        <v>721</v>
      </c>
      <c r="F72" s="19">
        <v>80</v>
      </c>
      <c r="G72" s="18" t="s">
        <v>703</v>
      </c>
      <c r="H72" s="19" t="s">
        <v>48</v>
      </c>
      <c r="I72" s="17" t="s">
        <v>41</v>
      </c>
      <c r="J72" s="17" t="s">
        <v>22</v>
      </c>
      <c r="K72" s="17" t="s">
        <v>267</v>
      </c>
      <c r="L72" s="17" t="s">
        <v>112</v>
      </c>
      <c r="M72" s="20" t="s">
        <v>25</v>
      </c>
      <c r="N72" s="20" t="s">
        <v>58</v>
      </c>
      <c r="O72" s="20" t="s">
        <v>22</v>
      </c>
      <c r="P72" s="20" t="s">
        <v>15</v>
      </c>
      <c r="Q72" s="19" t="s">
        <v>63</v>
      </c>
      <c r="R72" s="160">
        <v>12905</v>
      </c>
      <c r="S72" s="156">
        <f t="shared" si="0"/>
        <v>12905</v>
      </c>
      <c r="T72" s="160">
        <f t="shared" si="1"/>
        <v>12905</v>
      </c>
    </row>
    <row r="73" spans="2:20" x14ac:dyDescent="0.25">
      <c r="B73" s="16">
        <v>349898</v>
      </c>
      <c r="C73" s="17" t="s">
        <v>432</v>
      </c>
      <c r="D73" s="17" t="s">
        <v>433</v>
      </c>
      <c r="E73" s="18" t="s">
        <v>721</v>
      </c>
      <c r="F73" s="19">
        <v>80</v>
      </c>
      <c r="G73" s="18" t="s">
        <v>703</v>
      </c>
      <c r="H73" s="19" t="s">
        <v>48</v>
      </c>
      <c r="I73" s="17" t="s">
        <v>239</v>
      </c>
      <c r="J73" s="17" t="s">
        <v>34</v>
      </c>
      <c r="K73" s="17" t="s">
        <v>272</v>
      </c>
      <c r="L73" s="17" t="s">
        <v>434</v>
      </c>
      <c r="M73" s="20" t="s">
        <v>25</v>
      </c>
      <c r="N73" s="20" t="s">
        <v>58</v>
      </c>
      <c r="O73" s="20" t="s">
        <v>22</v>
      </c>
      <c r="P73" s="20" t="s">
        <v>27</v>
      </c>
      <c r="Q73" s="19" t="s">
        <v>67</v>
      </c>
      <c r="R73" s="160">
        <v>12905</v>
      </c>
      <c r="S73" s="156">
        <f t="shared" si="0"/>
        <v>12905</v>
      </c>
      <c r="T73" s="160">
        <f t="shared" si="1"/>
        <v>12905</v>
      </c>
    </row>
    <row r="74" spans="2:20" x14ac:dyDescent="0.25">
      <c r="B74" s="16">
        <v>736673</v>
      </c>
      <c r="C74" s="17" t="s">
        <v>592</v>
      </c>
      <c r="D74" s="17" t="s">
        <v>593</v>
      </c>
      <c r="E74" s="18" t="s">
        <v>722</v>
      </c>
      <c r="F74" s="19">
        <v>80</v>
      </c>
      <c r="G74" s="18" t="s">
        <v>703</v>
      </c>
      <c r="H74" s="19" t="s">
        <v>104</v>
      </c>
      <c r="I74" s="17" t="s">
        <v>33</v>
      </c>
      <c r="J74" s="17" t="s">
        <v>14</v>
      </c>
      <c r="K74" s="17" t="s">
        <v>422</v>
      </c>
      <c r="L74" s="17" t="s">
        <v>36</v>
      </c>
      <c r="M74" s="20" t="s">
        <v>25</v>
      </c>
      <c r="N74" s="20" t="s">
        <v>17</v>
      </c>
      <c r="O74" s="20" t="s">
        <v>27</v>
      </c>
      <c r="P74" s="20" t="s">
        <v>15</v>
      </c>
      <c r="Q74" s="19" t="s">
        <v>67</v>
      </c>
      <c r="R74" s="160">
        <v>12180</v>
      </c>
      <c r="S74" s="156">
        <f t="shared" si="0"/>
        <v>12180</v>
      </c>
      <c r="T74" s="160">
        <f t="shared" si="1"/>
        <v>12180</v>
      </c>
    </row>
    <row r="75" spans="2:20" x14ac:dyDescent="0.25">
      <c r="B75" s="16">
        <v>781128</v>
      </c>
      <c r="C75" s="17" t="s">
        <v>612</v>
      </c>
      <c r="D75" s="17" t="s">
        <v>613</v>
      </c>
      <c r="E75" s="18" t="s">
        <v>722</v>
      </c>
      <c r="F75" s="19">
        <v>80</v>
      </c>
      <c r="G75" s="18" t="s">
        <v>703</v>
      </c>
      <c r="H75" s="19" t="s">
        <v>104</v>
      </c>
      <c r="I75" s="17" t="s">
        <v>33</v>
      </c>
      <c r="J75" s="17" t="s">
        <v>34</v>
      </c>
      <c r="K75" s="17" t="s">
        <v>330</v>
      </c>
      <c r="L75" s="17" t="s">
        <v>36</v>
      </c>
      <c r="M75" s="20" t="s">
        <v>25</v>
      </c>
      <c r="N75" s="20" t="s">
        <v>338</v>
      </c>
      <c r="O75" s="20" t="s">
        <v>75</v>
      </c>
      <c r="P75" s="20" t="s">
        <v>75</v>
      </c>
      <c r="Q75" s="19" t="s">
        <v>75</v>
      </c>
      <c r="R75" s="160">
        <v>11919</v>
      </c>
      <c r="S75" s="156">
        <f t="shared" si="0"/>
        <v>11919</v>
      </c>
      <c r="T75" s="160">
        <f t="shared" si="1"/>
        <v>11919</v>
      </c>
    </row>
    <row r="76" spans="2:20" x14ac:dyDescent="0.25">
      <c r="B76" s="16">
        <v>93866</v>
      </c>
      <c r="C76" s="17" t="s">
        <v>106</v>
      </c>
      <c r="D76" s="17" t="s">
        <v>107</v>
      </c>
      <c r="E76" s="18" t="s">
        <v>722</v>
      </c>
      <c r="F76" s="19">
        <v>80</v>
      </c>
      <c r="G76" s="18" t="s">
        <v>703</v>
      </c>
      <c r="H76" s="19" t="s">
        <v>104</v>
      </c>
      <c r="I76" s="17" t="s">
        <v>33</v>
      </c>
      <c r="J76" s="17" t="s">
        <v>22</v>
      </c>
      <c r="K76" s="17" t="s">
        <v>108</v>
      </c>
      <c r="L76" s="17" t="s">
        <v>36</v>
      </c>
      <c r="M76" s="20" t="s">
        <v>25</v>
      </c>
      <c r="N76" s="20" t="s">
        <v>78</v>
      </c>
      <c r="O76" s="20" t="s">
        <v>22</v>
      </c>
      <c r="P76" s="20" t="s">
        <v>27</v>
      </c>
      <c r="Q76" s="19" t="s">
        <v>37</v>
      </c>
      <c r="R76" s="160">
        <v>12818</v>
      </c>
      <c r="S76" s="156">
        <f t="shared" si="0"/>
        <v>12818</v>
      </c>
      <c r="T76" s="160">
        <f t="shared" si="1"/>
        <v>12818</v>
      </c>
    </row>
    <row r="77" spans="2:20" x14ac:dyDescent="0.25">
      <c r="B77" s="16">
        <v>657732</v>
      </c>
      <c r="C77" s="17" t="s">
        <v>568</v>
      </c>
      <c r="D77" s="17" t="s">
        <v>569</v>
      </c>
      <c r="E77" s="18" t="s">
        <v>722</v>
      </c>
      <c r="F77" s="19">
        <v>80</v>
      </c>
      <c r="G77" s="18" t="s">
        <v>703</v>
      </c>
      <c r="H77" s="19" t="s">
        <v>104</v>
      </c>
      <c r="I77" s="17" t="s">
        <v>33</v>
      </c>
      <c r="J77" s="17" t="s">
        <v>22</v>
      </c>
      <c r="K77" s="17" t="s">
        <v>353</v>
      </c>
      <c r="L77" s="17" t="s">
        <v>36</v>
      </c>
      <c r="M77" s="20" t="s">
        <v>25</v>
      </c>
      <c r="N77" s="20" t="s">
        <v>338</v>
      </c>
      <c r="O77" s="20" t="s">
        <v>75</v>
      </c>
      <c r="P77" s="20" t="s">
        <v>75</v>
      </c>
      <c r="Q77" s="19" t="s">
        <v>75</v>
      </c>
      <c r="R77" s="160">
        <v>12267</v>
      </c>
      <c r="S77" s="156">
        <f t="shared" si="0"/>
        <v>12267</v>
      </c>
      <c r="T77" s="160">
        <f t="shared" si="1"/>
        <v>12267</v>
      </c>
    </row>
    <row r="78" spans="2:20" x14ac:dyDescent="0.25">
      <c r="B78" s="16">
        <v>488172</v>
      </c>
      <c r="C78" s="17" t="s">
        <v>507</v>
      </c>
      <c r="D78" s="17" t="s">
        <v>508</v>
      </c>
      <c r="E78" s="18" t="s">
        <v>722</v>
      </c>
      <c r="F78" s="19">
        <v>80</v>
      </c>
      <c r="G78" s="18" t="s">
        <v>703</v>
      </c>
      <c r="H78" s="19" t="s">
        <v>104</v>
      </c>
      <c r="I78" s="17" t="s">
        <v>41</v>
      </c>
      <c r="J78" s="17" t="s">
        <v>14</v>
      </c>
      <c r="K78" s="17" t="s">
        <v>111</v>
      </c>
      <c r="L78" s="17" t="s">
        <v>339</v>
      </c>
      <c r="M78" s="20" t="s">
        <v>25</v>
      </c>
      <c r="N78" s="20" t="s">
        <v>58</v>
      </c>
      <c r="O78" s="20" t="s">
        <v>22</v>
      </c>
      <c r="P78" s="20" t="s">
        <v>15</v>
      </c>
      <c r="Q78" s="19" t="s">
        <v>45</v>
      </c>
      <c r="R78" s="160">
        <v>12905</v>
      </c>
      <c r="S78" s="156">
        <f t="shared" si="0"/>
        <v>12905</v>
      </c>
      <c r="T78" s="160">
        <f t="shared" si="1"/>
        <v>12905</v>
      </c>
    </row>
    <row r="79" spans="2:20" x14ac:dyDescent="0.25">
      <c r="B79" s="16">
        <v>482616</v>
      </c>
      <c r="C79" s="17" t="s">
        <v>505</v>
      </c>
      <c r="D79" s="17" t="s">
        <v>506</v>
      </c>
      <c r="E79" s="18" t="s">
        <v>722</v>
      </c>
      <c r="F79" s="19">
        <v>80</v>
      </c>
      <c r="G79" s="18" t="s">
        <v>703</v>
      </c>
      <c r="H79" s="19" t="s">
        <v>104</v>
      </c>
      <c r="I79" s="17" t="s">
        <v>41</v>
      </c>
      <c r="J79" s="17" t="s">
        <v>22</v>
      </c>
      <c r="K79" s="17" t="s">
        <v>267</v>
      </c>
      <c r="L79" s="17" t="s">
        <v>339</v>
      </c>
      <c r="M79" s="20" t="s">
        <v>25</v>
      </c>
      <c r="N79" s="20" t="s">
        <v>58</v>
      </c>
      <c r="O79" s="20" t="s">
        <v>22</v>
      </c>
      <c r="P79" s="20" t="s">
        <v>15</v>
      </c>
      <c r="Q79" s="19" t="s">
        <v>63</v>
      </c>
      <c r="R79" s="160">
        <v>13021</v>
      </c>
      <c r="S79" s="156">
        <f t="shared" si="0"/>
        <v>13021</v>
      </c>
      <c r="T79" s="160">
        <f t="shared" si="1"/>
        <v>13021</v>
      </c>
    </row>
    <row r="80" spans="2:20" x14ac:dyDescent="0.25">
      <c r="B80" s="16">
        <v>756684</v>
      </c>
      <c r="C80" s="17" t="s">
        <v>602</v>
      </c>
      <c r="D80" s="17" t="s">
        <v>603</v>
      </c>
      <c r="E80" s="18" t="s">
        <v>722</v>
      </c>
      <c r="F80" s="19">
        <v>70</v>
      </c>
      <c r="G80" s="18" t="s">
        <v>703</v>
      </c>
      <c r="H80" s="19" t="s">
        <v>32</v>
      </c>
      <c r="I80" s="17" t="s">
        <v>33</v>
      </c>
      <c r="J80" s="17" t="s">
        <v>14</v>
      </c>
      <c r="K80" s="17" t="s">
        <v>422</v>
      </c>
      <c r="L80" s="17" t="s">
        <v>88</v>
      </c>
      <c r="M80" s="20" t="s">
        <v>25</v>
      </c>
      <c r="N80" s="20" t="s">
        <v>29</v>
      </c>
      <c r="O80" s="20" t="s">
        <v>27</v>
      </c>
      <c r="P80" s="20" t="s">
        <v>15</v>
      </c>
      <c r="Q80" s="19" t="s">
        <v>45</v>
      </c>
      <c r="R80" s="160">
        <v>12006</v>
      </c>
      <c r="S80" s="156">
        <f t="shared" si="0"/>
        <v>12006</v>
      </c>
      <c r="T80" s="160">
        <f t="shared" si="1"/>
        <v>12006</v>
      </c>
    </row>
    <row r="81" spans="2:20" x14ac:dyDescent="0.25">
      <c r="B81" s="16">
        <v>461138</v>
      </c>
      <c r="C81" s="17" t="s">
        <v>486</v>
      </c>
      <c r="D81" s="17" t="s">
        <v>487</v>
      </c>
      <c r="E81" s="18" t="s">
        <v>722</v>
      </c>
      <c r="F81" s="19">
        <v>70</v>
      </c>
      <c r="G81" s="18" t="s">
        <v>703</v>
      </c>
      <c r="H81" s="19" t="s">
        <v>32</v>
      </c>
      <c r="I81" s="17" t="s">
        <v>33</v>
      </c>
      <c r="J81" s="17" t="s">
        <v>22</v>
      </c>
      <c r="K81" s="17" t="s">
        <v>108</v>
      </c>
      <c r="L81" s="17" t="s">
        <v>88</v>
      </c>
      <c r="M81" s="20" t="s">
        <v>25</v>
      </c>
      <c r="N81" s="20" t="s">
        <v>29</v>
      </c>
      <c r="O81" s="20" t="s">
        <v>22</v>
      </c>
      <c r="P81" s="20" t="s">
        <v>27</v>
      </c>
      <c r="Q81" s="19" t="s">
        <v>95</v>
      </c>
      <c r="R81" s="160">
        <v>12499</v>
      </c>
      <c r="S81" s="156">
        <f t="shared" ref="S81:S83" si="2">R81*(1-$T$7)</f>
        <v>12499</v>
      </c>
      <c r="T81" s="160">
        <f t="shared" ref="T81:T83" si="3">S81*(1-$T$8)</f>
        <v>12499</v>
      </c>
    </row>
    <row r="82" spans="2:20" x14ac:dyDescent="0.25">
      <c r="B82" s="16">
        <v>111526</v>
      </c>
      <c r="C82" s="17" t="s">
        <v>258</v>
      </c>
      <c r="D82" s="17" t="s">
        <v>259</v>
      </c>
      <c r="E82" s="18" t="s">
        <v>723</v>
      </c>
      <c r="F82" s="19">
        <v>65</v>
      </c>
      <c r="G82" s="18" t="s">
        <v>703</v>
      </c>
      <c r="H82" s="19" t="s">
        <v>83</v>
      </c>
      <c r="I82" s="17" t="s">
        <v>33</v>
      </c>
      <c r="J82" s="17" t="s">
        <v>42</v>
      </c>
      <c r="K82" s="17" t="s">
        <v>260</v>
      </c>
      <c r="L82" s="17" t="s">
        <v>261</v>
      </c>
      <c r="M82" s="20" t="s">
        <v>25</v>
      </c>
      <c r="N82" s="20"/>
      <c r="O82" s="20" t="s">
        <v>262</v>
      </c>
      <c r="P82" s="20" t="s">
        <v>15</v>
      </c>
      <c r="Q82" s="19" t="s">
        <v>45</v>
      </c>
      <c r="R82" s="160">
        <v>11861</v>
      </c>
      <c r="S82" s="156">
        <f t="shared" si="2"/>
        <v>11861</v>
      </c>
      <c r="T82" s="160">
        <f t="shared" si="3"/>
        <v>11861</v>
      </c>
    </row>
    <row r="83" spans="2:20" ht="15.75" thickBot="1" x14ac:dyDescent="0.3">
      <c r="B83" s="21">
        <v>534579</v>
      </c>
      <c r="C83" s="22" t="s">
        <v>527</v>
      </c>
      <c r="D83" s="22" t="s">
        <v>528</v>
      </c>
      <c r="E83" s="23" t="s">
        <v>723</v>
      </c>
      <c r="F83" s="24">
        <v>65</v>
      </c>
      <c r="G83" s="23" t="s">
        <v>703</v>
      </c>
      <c r="H83" s="24" t="s">
        <v>83</v>
      </c>
      <c r="I83" s="22" t="s">
        <v>41</v>
      </c>
      <c r="J83" s="22" t="s">
        <v>42</v>
      </c>
      <c r="K83" s="22" t="s">
        <v>529</v>
      </c>
      <c r="L83" s="22" t="s">
        <v>84</v>
      </c>
      <c r="M83" s="25" t="s">
        <v>25</v>
      </c>
      <c r="N83" s="25" t="s">
        <v>58</v>
      </c>
      <c r="O83" s="25" t="s">
        <v>27</v>
      </c>
      <c r="P83" s="25" t="s">
        <v>15</v>
      </c>
      <c r="Q83" s="24" t="s">
        <v>72</v>
      </c>
      <c r="R83" s="161">
        <v>12934</v>
      </c>
      <c r="S83" s="157">
        <f t="shared" si="2"/>
        <v>12934</v>
      </c>
      <c r="T83" s="161">
        <f t="shared" si="3"/>
        <v>12934</v>
      </c>
    </row>
  </sheetData>
  <sortState ref="B16:T83">
    <sortCondition ref="G15:G83"/>
    <sortCondition ref="E15:E83"/>
    <sortCondition descending="1" ref="F15:F83"/>
    <sortCondition ref="I15:I83"/>
    <sortCondition ref="J15:J83" customList="F,Z,D,B,T"/>
  </sortState>
  <mergeCells count="4">
    <mergeCell ref="R5:S5"/>
    <mergeCell ref="R6:S6"/>
    <mergeCell ref="R8:S8"/>
    <mergeCell ref="R7:S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zoomScale="80" zoomScaleNormal="80" workbookViewId="0">
      <pane ySplit="16" topLeftCell="A17" activePane="bottomLeft" state="frozen"/>
      <selection pane="bottomLeft" activeCell="T1" sqref="T1"/>
    </sheetView>
  </sheetViews>
  <sheetFormatPr defaultRowHeight="15" x14ac:dyDescent="0.25"/>
  <cols>
    <col min="1" max="2" width="9.140625" style="27"/>
    <col min="3" max="3" width="15.28515625" style="27" hidden="1" customWidth="1"/>
    <col min="4" max="4" width="48.140625" style="27" hidden="1" customWidth="1"/>
    <col min="5" max="7" width="9.140625" style="27" hidden="1" customWidth="1"/>
    <col min="8" max="8" width="14.28515625" style="27" bestFit="1" customWidth="1"/>
    <col min="9" max="9" width="15.5703125" style="27" bestFit="1" customWidth="1"/>
    <col min="10" max="10" width="9.140625" style="27"/>
    <col min="11" max="11" width="25.140625" style="27" bestFit="1" customWidth="1"/>
    <col min="12" max="12" width="10.85546875" style="27" bestFit="1" customWidth="1"/>
    <col min="13" max="13" width="9.140625" style="27"/>
    <col min="14" max="17" width="9.140625" style="27" hidden="1" customWidth="1"/>
    <col min="18" max="19" width="9.140625" style="27"/>
    <col min="20" max="20" width="9.5703125" style="27" bestFit="1" customWidth="1"/>
    <col min="21" max="22" width="9.140625" style="27"/>
    <col min="23" max="23" width="9.5703125" style="27" bestFit="1" customWidth="1"/>
    <col min="24" max="16384" width="9.140625" style="27"/>
  </cols>
  <sheetData>
    <row r="1" spans="2:23" x14ac:dyDescent="0.25">
      <c r="W1" s="29"/>
    </row>
    <row r="2" spans="2:23" x14ac:dyDescent="0.25">
      <c r="R2" s="30" t="str">
        <f>Michelin!N2</f>
        <v>Czech Rep.</v>
      </c>
      <c r="W2" s="31"/>
    </row>
    <row r="3" spans="2:23" x14ac:dyDescent="0.25">
      <c r="R3" s="30" t="str">
        <f>Michelin!N3</f>
        <v>01.02.2016</v>
      </c>
    </row>
    <row r="4" spans="2:23" x14ac:dyDescent="0.25">
      <c r="R4" s="30" t="str">
        <f>Michelin!N4</f>
        <v>01.02/2016</v>
      </c>
    </row>
    <row r="5" spans="2:23" x14ac:dyDescent="0.25">
      <c r="N5" s="32"/>
    </row>
    <row r="6" spans="2:23" x14ac:dyDescent="0.25">
      <c r="N6" s="32"/>
    </row>
    <row r="7" spans="2:23" x14ac:dyDescent="0.25">
      <c r="B7" s="26" t="s">
        <v>1147</v>
      </c>
      <c r="N7" s="32"/>
      <c r="U7" s="137" t="s">
        <v>0</v>
      </c>
      <c r="V7" s="138"/>
      <c r="W7" s="139"/>
    </row>
    <row r="8" spans="2:23" x14ac:dyDescent="0.25">
      <c r="B8" s="27" t="s">
        <v>1152</v>
      </c>
      <c r="N8" s="32"/>
      <c r="U8" s="176" t="s">
        <v>1351</v>
      </c>
      <c r="V8" s="176"/>
      <c r="W8" s="147"/>
    </row>
    <row r="9" spans="2:23" x14ac:dyDescent="0.25">
      <c r="B9" s="27" t="s">
        <v>1153</v>
      </c>
      <c r="N9" s="32"/>
      <c r="U9" s="177" t="s">
        <v>1352</v>
      </c>
      <c r="V9" s="177"/>
      <c r="W9" s="147"/>
    </row>
    <row r="10" spans="2:23" x14ac:dyDescent="0.25">
      <c r="B10" s="27" t="s">
        <v>1149</v>
      </c>
      <c r="N10" s="32"/>
      <c r="U10" s="177" t="s">
        <v>1353</v>
      </c>
      <c r="V10" s="177"/>
      <c r="W10" s="147"/>
    </row>
    <row r="11" spans="2:23" x14ac:dyDescent="0.25">
      <c r="B11" s="27" t="s">
        <v>1150</v>
      </c>
      <c r="N11" s="32"/>
      <c r="U11" s="178" t="s">
        <v>1354</v>
      </c>
      <c r="V11" s="178"/>
      <c r="W11" s="163">
        <f>SUM($W$8:$W$9)+$W$10*(1-SUM($W$8:$W$9))</f>
        <v>0</v>
      </c>
    </row>
    <row r="12" spans="2:23" x14ac:dyDescent="0.25">
      <c r="B12" s="28" t="s">
        <v>1151</v>
      </c>
      <c r="K12" s="146"/>
      <c r="N12" s="32"/>
    </row>
    <row r="13" spans="2:23" s="207" customFormat="1" x14ac:dyDescent="0.25">
      <c r="B13" s="211" t="s">
        <v>1371</v>
      </c>
      <c r="K13" s="212"/>
    </row>
    <row r="14" spans="2:23" s="207" customFormat="1" ht="15.75" thickBot="1" x14ac:dyDescent="0.3">
      <c r="B14" s="207" t="s">
        <v>1244</v>
      </c>
    </row>
    <row r="15" spans="2:23" s="207" customFormat="1" ht="15.75" thickBot="1" x14ac:dyDescent="0.3">
      <c r="R15" s="213" t="s">
        <v>2</v>
      </c>
      <c r="S15" s="214"/>
      <c r="T15" s="215"/>
      <c r="U15" s="213" t="s">
        <v>1245</v>
      </c>
      <c r="V15" s="214"/>
      <c r="W15" s="215"/>
    </row>
    <row r="16" spans="2:23" s="207" customFormat="1" ht="30.75" thickBot="1" x14ac:dyDescent="0.3">
      <c r="B16" s="208" t="s">
        <v>1</v>
      </c>
      <c r="C16" s="164" t="s">
        <v>3</v>
      </c>
      <c r="D16" s="164" t="s">
        <v>4</v>
      </c>
      <c r="E16" s="209" t="s">
        <v>5</v>
      </c>
      <c r="F16" s="164" t="s">
        <v>6</v>
      </c>
      <c r="G16" s="209" t="s">
        <v>7</v>
      </c>
      <c r="H16" s="164" t="s">
        <v>8</v>
      </c>
      <c r="I16" s="164" t="s">
        <v>9</v>
      </c>
      <c r="J16" s="164" t="s">
        <v>10</v>
      </c>
      <c r="K16" s="164" t="s">
        <v>11</v>
      </c>
      <c r="L16" s="164" t="s">
        <v>12</v>
      </c>
      <c r="M16" s="164" t="s">
        <v>13</v>
      </c>
      <c r="N16" s="164" t="str">
        <f>Michelin!N15</f>
        <v>Poznámka</v>
      </c>
      <c r="O16" s="164" t="s">
        <v>14</v>
      </c>
      <c r="P16" s="164" t="s">
        <v>15</v>
      </c>
      <c r="Q16" s="216" t="s">
        <v>16</v>
      </c>
      <c r="R16" s="217" t="s">
        <v>739</v>
      </c>
      <c r="S16" s="218" t="s">
        <v>740</v>
      </c>
      <c r="T16" s="219" t="s">
        <v>741</v>
      </c>
      <c r="U16" s="217" t="s">
        <v>739</v>
      </c>
      <c r="V16" s="218" t="s">
        <v>740</v>
      </c>
      <c r="W16" s="219" t="s">
        <v>741</v>
      </c>
    </row>
    <row r="17" spans="1:23" ht="15.75" thickBot="1" x14ac:dyDescent="0.3">
      <c r="A17" s="33">
        <f>G17</f>
        <v>17.5</v>
      </c>
      <c r="B17" s="34" t="s">
        <v>742</v>
      </c>
      <c r="C17" s="35" t="s">
        <v>743</v>
      </c>
      <c r="D17" s="35" t="s">
        <v>744</v>
      </c>
      <c r="E17" s="35">
        <v>205</v>
      </c>
      <c r="F17" s="35">
        <v>65</v>
      </c>
      <c r="G17" s="35">
        <v>17.5</v>
      </c>
      <c r="H17" s="35" t="s">
        <v>689</v>
      </c>
      <c r="I17" s="35" t="s">
        <v>26</v>
      </c>
      <c r="J17" s="35" t="s">
        <v>42</v>
      </c>
      <c r="K17" s="35" t="s">
        <v>745</v>
      </c>
      <c r="L17" s="35" t="s">
        <v>690</v>
      </c>
      <c r="M17" s="35" t="s">
        <v>25</v>
      </c>
      <c r="N17" s="35"/>
      <c r="O17" s="36">
        <v>0</v>
      </c>
      <c r="P17" s="36">
        <v>0</v>
      </c>
      <c r="Q17" s="37" t="s">
        <v>746</v>
      </c>
      <c r="R17" s="140">
        <v>6264</v>
      </c>
      <c r="S17" s="141">
        <v>6525</v>
      </c>
      <c r="T17" s="142">
        <v>7540</v>
      </c>
      <c r="U17" s="38">
        <f>IFERROR(R17*(1-$W$11),"")</f>
        <v>6264</v>
      </c>
      <c r="V17" s="39">
        <f t="shared" ref="V17:W32" si="0">IFERROR(S17*(1-$W$11),"")</f>
        <v>6525</v>
      </c>
      <c r="W17" s="40">
        <f t="shared" si="0"/>
        <v>7540</v>
      </c>
    </row>
    <row r="18" spans="1:23" x14ac:dyDescent="0.25">
      <c r="A18" s="41">
        <f>G18</f>
        <v>17.5</v>
      </c>
      <c r="B18" s="42" t="s">
        <v>747</v>
      </c>
      <c r="C18" s="43" t="s">
        <v>748</v>
      </c>
      <c r="D18" s="43" t="s">
        <v>749</v>
      </c>
      <c r="E18" s="43">
        <v>205</v>
      </c>
      <c r="F18" s="43">
        <v>75</v>
      </c>
      <c r="G18" s="43">
        <v>17.5</v>
      </c>
      <c r="H18" s="43" t="s">
        <v>65</v>
      </c>
      <c r="I18" s="43" t="s">
        <v>26</v>
      </c>
      <c r="J18" s="43" t="s">
        <v>22</v>
      </c>
      <c r="K18" s="43" t="s">
        <v>750</v>
      </c>
      <c r="L18" s="43" t="s">
        <v>66</v>
      </c>
      <c r="M18" s="43" t="s">
        <v>25</v>
      </c>
      <c r="N18" s="43"/>
      <c r="O18" s="44">
        <v>0</v>
      </c>
      <c r="P18" s="44">
        <v>0</v>
      </c>
      <c r="Q18" s="45" t="s">
        <v>746</v>
      </c>
      <c r="R18" s="140">
        <v>6525</v>
      </c>
      <c r="S18" s="141">
        <v>6786</v>
      </c>
      <c r="T18" s="142">
        <v>7975</v>
      </c>
      <c r="U18" s="46">
        <f t="shared" ref="U18:W75" si="1">IFERROR(R18*(1-$W$11),"")</f>
        <v>6525</v>
      </c>
      <c r="V18" s="47">
        <f t="shared" si="0"/>
        <v>6786</v>
      </c>
      <c r="W18" s="48">
        <f t="shared" si="0"/>
        <v>7975</v>
      </c>
    </row>
    <row r="19" spans="1:23" x14ac:dyDescent="0.25">
      <c r="A19" s="41">
        <f t="shared" ref="A19:A82" si="2">G19</f>
        <v>17.5</v>
      </c>
      <c r="B19" s="42" t="s">
        <v>751</v>
      </c>
      <c r="C19" s="43" t="s">
        <v>752</v>
      </c>
      <c r="D19" s="43" t="s">
        <v>753</v>
      </c>
      <c r="E19" s="43">
        <v>215</v>
      </c>
      <c r="F19" s="43">
        <v>75</v>
      </c>
      <c r="G19" s="43">
        <v>17.5</v>
      </c>
      <c r="H19" s="43" t="s">
        <v>76</v>
      </c>
      <c r="I19" s="43" t="s">
        <v>465</v>
      </c>
      <c r="J19" s="43" t="s">
        <v>42</v>
      </c>
      <c r="K19" s="43" t="s">
        <v>754</v>
      </c>
      <c r="L19" s="43" t="s">
        <v>77</v>
      </c>
      <c r="M19" s="43" t="s">
        <v>25</v>
      </c>
      <c r="N19" s="43"/>
      <c r="O19" s="44">
        <v>0</v>
      </c>
      <c r="P19" s="44">
        <v>0</v>
      </c>
      <c r="Q19" s="45" t="s">
        <v>746</v>
      </c>
      <c r="R19" s="140">
        <v>6380</v>
      </c>
      <c r="S19" s="141">
        <v>6612</v>
      </c>
      <c r="T19" s="141" t="s">
        <v>75</v>
      </c>
      <c r="U19" s="46">
        <f t="shared" si="1"/>
        <v>6380</v>
      </c>
      <c r="V19" s="47">
        <f t="shared" si="0"/>
        <v>6612</v>
      </c>
      <c r="W19" s="48" t="str">
        <f t="shared" si="0"/>
        <v/>
      </c>
    </row>
    <row r="20" spans="1:23" x14ac:dyDescent="0.25">
      <c r="A20" s="41">
        <f t="shared" si="2"/>
        <v>17.5</v>
      </c>
      <c r="B20" s="42" t="s">
        <v>755</v>
      </c>
      <c r="C20" s="43" t="s">
        <v>756</v>
      </c>
      <c r="D20" s="43" t="s">
        <v>757</v>
      </c>
      <c r="E20" s="43">
        <v>215</v>
      </c>
      <c r="F20" s="43">
        <v>75</v>
      </c>
      <c r="G20" s="43">
        <v>17.5</v>
      </c>
      <c r="H20" s="43" t="s">
        <v>76</v>
      </c>
      <c r="I20" s="43" t="s">
        <v>26</v>
      </c>
      <c r="J20" s="43" t="s">
        <v>22</v>
      </c>
      <c r="K20" s="43" t="s">
        <v>758</v>
      </c>
      <c r="L20" s="43" t="s">
        <v>309</v>
      </c>
      <c r="M20" s="43" t="s">
        <v>25</v>
      </c>
      <c r="N20" s="43"/>
      <c r="O20" s="44">
        <v>0</v>
      </c>
      <c r="P20" s="44">
        <v>0</v>
      </c>
      <c r="Q20" s="45" t="s">
        <v>746</v>
      </c>
      <c r="R20" s="140">
        <v>6003</v>
      </c>
      <c r="S20" s="141">
        <v>6235</v>
      </c>
      <c r="T20" s="141" t="s">
        <v>75</v>
      </c>
      <c r="U20" s="46">
        <f t="shared" si="1"/>
        <v>6003</v>
      </c>
      <c r="V20" s="47">
        <f t="shared" si="0"/>
        <v>6235</v>
      </c>
      <c r="W20" s="48" t="str">
        <f t="shared" si="0"/>
        <v/>
      </c>
    </row>
    <row r="21" spans="1:23" x14ac:dyDescent="0.25">
      <c r="A21" s="41">
        <f t="shared" si="2"/>
        <v>17.5</v>
      </c>
      <c r="B21" s="42" t="s">
        <v>759</v>
      </c>
      <c r="C21" s="43" t="s">
        <v>760</v>
      </c>
      <c r="D21" s="43" t="s">
        <v>761</v>
      </c>
      <c r="E21" s="43">
        <v>215</v>
      </c>
      <c r="F21" s="43">
        <v>75</v>
      </c>
      <c r="G21" s="43">
        <v>17.5</v>
      </c>
      <c r="H21" s="43" t="s">
        <v>76</v>
      </c>
      <c r="I21" s="43" t="s">
        <v>465</v>
      </c>
      <c r="J21" s="43" t="s">
        <v>42</v>
      </c>
      <c r="K21" s="43" t="s">
        <v>762</v>
      </c>
      <c r="L21" s="43" t="s">
        <v>77</v>
      </c>
      <c r="M21" s="43" t="s">
        <v>25</v>
      </c>
      <c r="N21" s="43"/>
      <c r="O21" s="44">
        <v>0</v>
      </c>
      <c r="P21" s="44">
        <v>0</v>
      </c>
      <c r="Q21" s="45" t="s">
        <v>746</v>
      </c>
      <c r="R21" s="140">
        <v>6380</v>
      </c>
      <c r="S21" s="141">
        <v>6612</v>
      </c>
      <c r="T21" s="141" t="s">
        <v>75</v>
      </c>
      <c r="U21" s="46">
        <f t="shared" si="1"/>
        <v>6380</v>
      </c>
      <c r="V21" s="47">
        <f t="shared" si="0"/>
        <v>6612</v>
      </c>
      <c r="W21" s="48" t="str">
        <f t="shared" si="0"/>
        <v/>
      </c>
    </row>
    <row r="22" spans="1:23" x14ac:dyDescent="0.25">
      <c r="A22" s="41">
        <f t="shared" si="2"/>
        <v>17.5</v>
      </c>
      <c r="B22" s="42" t="s">
        <v>763</v>
      </c>
      <c r="C22" s="43" t="s">
        <v>764</v>
      </c>
      <c r="D22" s="43" t="s">
        <v>765</v>
      </c>
      <c r="E22" s="43">
        <v>215</v>
      </c>
      <c r="F22" s="43">
        <v>75</v>
      </c>
      <c r="G22" s="43">
        <v>17.5</v>
      </c>
      <c r="H22" s="43" t="s">
        <v>76</v>
      </c>
      <c r="I22" s="43" t="s">
        <v>26</v>
      </c>
      <c r="J22" s="43" t="s">
        <v>42</v>
      </c>
      <c r="K22" s="43" t="s">
        <v>766</v>
      </c>
      <c r="L22" s="43" t="s">
        <v>77</v>
      </c>
      <c r="M22" s="43" t="s">
        <v>25</v>
      </c>
      <c r="N22" s="43"/>
      <c r="O22" s="44">
        <v>0</v>
      </c>
      <c r="P22" s="44">
        <v>0</v>
      </c>
      <c r="Q22" s="45" t="s">
        <v>746</v>
      </c>
      <c r="R22" s="140">
        <v>6380</v>
      </c>
      <c r="S22" s="141">
        <v>6612</v>
      </c>
      <c r="T22" s="141" t="s">
        <v>75</v>
      </c>
      <c r="U22" s="46">
        <f t="shared" si="1"/>
        <v>6380</v>
      </c>
      <c r="V22" s="47">
        <f t="shared" si="0"/>
        <v>6612</v>
      </c>
      <c r="W22" s="48" t="str">
        <f t="shared" si="0"/>
        <v/>
      </c>
    </row>
    <row r="23" spans="1:23" x14ac:dyDescent="0.25">
      <c r="A23" s="41">
        <f t="shared" si="2"/>
        <v>17.5</v>
      </c>
      <c r="B23" s="42" t="s">
        <v>767</v>
      </c>
      <c r="C23" s="43" t="s">
        <v>768</v>
      </c>
      <c r="D23" s="43" t="s">
        <v>769</v>
      </c>
      <c r="E23" s="43">
        <v>225</v>
      </c>
      <c r="F23" s="43">
        <v>75</v>
      </c>
      <c r="G23" s="43">
        <v>17.5</v>
      </c>
      <c r="H23" s="43" t="s">
        <v>372</v>
      </c>
      <c r="I23" s="43" t="s">
        <v>26</v>
      </c>
      <c r="J23" s="43" t="s">
        <v>22</v>
      </c>
      <c r="K23" s="43" t="s">
        <v>758</v>
      </c>
      <c r="L23" s="43" t="s">
        <v>374</v>
      </c>
      <c r="M23" s="43" t="s">
        <v>25</v>
      </c>
      <c r="N23" s="43"/>
      <c r="O23" s="44">
        <v>0</v>
      </c>
      <c r="P23" s="44">
        <v>0</v>
      </c>
      <c r="Q23" s="45" t="s">
        <v>746</v>
      </c>
      <c r="R23" s="140">
        <v>7105</v>
      </c>
      <c r="S23" s="141">
        <v>7366</v>
      </c>
      <c r="T23" s="142">
        <v>9280</v>
      </c>
      <c r="U23" s="46">
        <f t="shared" si="1"/>
        <v>7105</v>
      </c>
      <c r="V23" s="47">
        <f t="shared" si="0"/>
        <v>7366</v>
      </c>
      <c r="W23" s="48">
        <f t="shared" si="0"/>
        <v>9280</v>
      </c>
    </row>
    <row r="24" spans="1:23" x14ac:dyDescent="0.25">
      <c r="A24" s="41">
        <f t="shared" si="2"/>
        <v>17.5</v>
      </c>
      <c r="B24" s="42" t="s">
        <v>770</v>
      </c>
      <c r="C24" s="43" t="s">
        <v>771</v>
      </c>
      <c r="D24" s="43" t="s">
        <v>772</v>
      </c>
      <c r="E24" s="43">
        <v>235</v>
      </c>
      <c r="F24" s="43">
        <v>75</v>
      </c>
      <c r="G24" s="43">
        <v>17.5</v>
      </c>
      <c r="H24" s="43" t="s">
        <v>298</v>
      </c>
      <c r="I24" s="43" t="s">
        <v>465</v>
      </c>
      <c r="J24" s="43" t="s">
        <v>42</v>
      </c>
      <c r="K24" s="43" t="s">
        <v>754</v>
      </c>
      <c r="L24" s="43" t="s">
        <v>56</v>
      </c>
      <c r="M24" s="43" t="s">
        <v>25</v>
      </c>
      <c r="N24" s="43"/>
      <c r="O24" s="44">
        <v>0</v>
      </c>
      <c r="P24" s="44">
        <v>0</v>
      </c>
      <c r="Q24" s="45" t="s">
        <v>746</v>
      </c>
      <c r="R24" s="140">
        <v>7395</v>
      </c>
      <c r="S24" s="141">
        <v>7685</v>
      </c>
      <c r="T24" s="141" t="s">
        <v>75</v>
      </c>
      <c r="U24" s="46">
        <f t="shared" si="1"/>
        <v>7395</v>
      </c>
      <c r="V24" s="47">
        <f t="shared" si="0"/>
        <v>7685</v>
      </c>
      <c r="W24" s="48" t="str">
        <f t="shared" si="0"/>
        <v/>
      </c>
    </row>
    <row r="25" spans="1:23" x14ac:dyDescent="0.25">
      <c r="A25" s="41">
        <f t="shared" si="2"/>
        <v>17.5</v>
      </c>
      <c r="B25" s="42" t="s">
        <v>773</v>
      </c>
      <c r="C25" s="43" t="s">
        <v>774</v>
      </c>
      <c r="D25" s="43" t="s">
        <v>775</v>
      </c>
      <c r="E25" s="43">
        <v>235</v>
      </c>
      <c r="F25" s="43">
        <v>75</v>
      </c>
      <c r="G25" s="43">
        <v>17.5</v>
      </c>
      <c r="H25" s="43" t="s">
        <v>298</v>
      </c>
      <c r="I25" s="43" t="s">
        <v>26</v>
      </c>
      <c r="J25" s="43" t="s">
        <v>22</v>
      </c>
      <c r="K25" s="43" t="s">
        <v>758</v>
      </c>
      <c r="L25" s="43" t="s">
        <v>299</v>
      </c>
      <c r="M25" s="43" t="s">
        <v>25</v>
      </c>
      <c r="N25" s="43"/>
      <c r="O25" s="44">
        <v>0</v>
      </c>
      <c r="P25" s="44">
        <v>0</v>
      </c>
      <c r="Q25" s="45" t="s">
        <v>746</v>
      </c>
      <c r="R25" s="140">
        <v>7511</v>
      </c>
      <c r="S25" s="141">
        <v>7801</v>
      </c>
      <c r="T25" s="141" t="s">
        <v>75</v>
      </c>
      <c r="U25" s="46">
        <f t="shared" si="1"/>
        <v>7511</v>
      </c>
      <c r="V25" s="47">
        <f t="shared" si="0"/>
        <v>7801</v>
      </c>
      <c r="W25" s="48" t="str">
        <f t="shared" si="0"/>
        <v/>
      </c>
    </row>
    <row r="26" spans="1:23" x14ac:dyDescent="0.25">
      <c r="A26" s="41">
        <f t="shared" si="2"/>
        <v>17.5</v>
      </c>
      <c r="B26" s="42" t="s">
        <v>776</v>
      </c>
      <c r="C26" s="43" t="s">
        <v>777</v>
      </c>
      <c r="D26" s="43" t="s">
        <v>778</v>
      </c>
      <c r="E26" s="43">
        <v>235</v>
      </c>
      <c r="F26" s="43">
        <v>75</v>
      </c>
      <c r="G26" s="43">
        <v>17.5</v>
      </c>
      <c r="H26" s="43" t="s">
        <v>298</v>
      </c>
      <c r="I26" s="43" t="s">
        <v>465</v>
      </c>
      <c r="J26" s="43" t="s">
        <v>42</v>
      </c>
      <c r="K26" s="43" t="s">
        <v>762</v>
      </c>
      <c r="L26" s="43" t="s">
        <v>56</v>
      </c>
      <c r="M26" s="43" t="s">
        <v>25</v>
      </c>
      <c r="N26" s="43"/>
      <c r="O26" s="44">
        <v>0</v>
      </c>
      <c r="P26" s="44">
        <v>0</v>
      </c>
      <c r="Q26" s="45" t="s">
        <v>746</v>
      </c>
      <c r="R26" s="140">
        <v>7395</v>
      </c>
      <c r="S26" s="141">
        <v>7685</v>
      </c>
      <c r="T26" s="141" t="s">
        <v>75</v>
      </c>
      <c r="U26" s="46">
        <f t="shared" si="1"/>
        <v>7395</v>
      </c>
      <c r="V26" s="47">
        <f t="shared" si="0"/>
        <v>7685</v>
      </c>
      <c r="W26" s="48" t="str">
        <f t="shared" si="0"/>
        <v/>
      </c>
    </row>
    <row r="27" spans="1:23" x14ac:dyDescent="0.25">
      <c r="A27" s="41">
        <f t="shared" si="2"/>
        <v>17.5</v>
      </c>
      <c r="B27" s="42" t="s">
        <v>779</v>
      </c>
      <c r="C27" s="43" t="s">
        <v>780</v>
      </c>
      <c r="D27" s="43" t="s">
        <v>781</v>
      </c>
      <c r="E27" s="43">
        <v>235</v>
      </c>
      <c r="F27" s="43">
        <v>75</v>
      </c>
      <c r="G27" s="43">
        <v>17.5</v>
      </c>
      <c r="H27" s="43" t="s">
        <v>298</v>
      </c>
      <c r="I27" s="43" t="s">
        <v>26</v>
      </c>
      <c r="J27" s="43" t="s">
        <v>42</v>
      </c>
      <c r="K27" s="43" t="s">
        <v>766</v>
      </c>
      <c r="L27" s="43" t="s">
        <v>56</v>
      </c>
      <c r="M27" s="43" t="s">
        <v>25</v>
      </c>
      <c r="N27" s="43"/>
      <c r="O27" s="44">
        <v>0</v>
      </c>
      <c r="P27" s="44">
        <v>0</v>
      </c>
      <c r="Q27" s="45" t="s">
        <v>746</v>
      </c>
      <c r="R27" s="140">
        <v>7395</v>
      </c>
      <c r="S27" s="141">
        <v>7685</v>
      </c>
      <c r="T27" s="141" t="s">
        <v>75</v>
      </c>
      <c r="U27" s="46">
        <f t="shared" si="1"/>
        <v>7395</v>
      </c>
      <c r="V27" s="47">
        <f t="shared" si="0"/>
        <v>7685</v>
      </c>
      <c r="W27" s="48" t="str">
        <f t="shared" si="0"/>
        <v/>
      </c>
    </row>
    <row r="28" spans="1:23" x14ac:dyDescent="0.25">
      <c r="A28" s="41">
        <f t="shared" si="2"/>
        <v>17.5</v>
      </c>
      <c r="B28" s="42" t="s">
        <v>782</v>
      </c>
      <c r="C28" s="43" t="s">
        <v>783</v>
      </c>
      <c r="D28" s="43" t="s">
        <v>784</v>
      </c>
      <c r="E28" s="43">
        <v>245</v>
      </c>
      <c r="F28" s="43">
        <v>70</v>
      </c>
      <c r="G28" s="43">
        <v>17.5</v>
      </c>
      <c r="H28" s="43" t="s">
        <v>54</v>
      </c>
      <c r="I28" s="43" t="s">
        <v>465</v>
      </c>
      <c r="J28" s="43" t="s">
        <v>42</v>
      </c>
      <c r="K28" s="43" t="s">
        <v>754</v>
      </c>
      <c r="L28" s="43" t="s">
        <v>56</v>
      </c>
      <c r="M28" s="43" t="s">
        <v>25</v>
      </c>
      <c r="N28" s="43"/>
      <c r="O28" s="44">
        <v>0</v>
      </c>
      <c r="P28" s="44">
        <v>0</v>
      </c>
      <c r="Q28" s="45" t="s">
        <v>746</v>
      </c>
      <c r="R28" s="140">
        <v>7598</v>
      </c>
      <c r="S28" s="141">
        <v>7888</v>
      </c>
      <c r="T28" s="142">
        <v>10440</v>
      </c>
      <c r="U28" s="46">
        <f t="shared" si="1"/>
        <v>7598</v>
      </c>
      <c r="V28" s="47">
        <f t="shared" si="0"/>
        <v>7888</v>
      </c>
      <c r="W28" s="48">
        <f t="shared" si="0"/>
        <v>10440</v>
      </c>
    </row>
    <row r="29" spans="1:23" x14ac:dyDescent="0.25">
      <c r="A29" s="41">
        <f t="shared" si="2"/>
        <v>17.5</v>
      </c>
      <c r="B29" s="42" t="s">
        <v>785</v>
      </c>
      <c r="C29" s="43" t="s">
        <v>786</v>
      </c>
      <c r="D29" s="43" t="s">
        <v>787</v>
      </c>
      <c r="E29" s="43">
        <v>245</v>
      </c>
      <c r="F29" s="43">
        <v>70</v>
      </c>
      <c r="G29" s="43">
        <v>17.5</v>
      </c>
      <c r="H29" s="43" t="s">
        <v>54</v>
      </c>
      <c r="I29" s="43" t="s">
        <v>26</v>
      </c>
      <c r="J29" s="43" t="s">
        <v>22</v>
      </c>
      <c r="K29" s="43" t="s">
        <v>758</v>
      </c>
      <c r="L29" s="43" t="s">
        <v>419</v>
      </c>
      <c r="M29" s="43" t="s">
        <v>25</v>
      </c>
      <c r="N29" s="43"/>
      <c r="O29" s="44">
        <v>0</v>
      </c>
      <c r="P29" s="44">
        <v>0</v>
      </c>
      <c r="Q29" s="45" t="s">
        <v>746</v>
      </c>
      <c r="R29" s="140">
        <v>7772</v>
      </c>
      <c r="S29" s="141">
        <v>8062</v>
      </c>
      <c r="T29" s="142">
        <v>10614</v>
      </c>
      <c r="U29" s="46">
        <f t="shared" si="1"/>
        <v>7772</v>
      </c>
      <c r="V29" s="47">
        <f t="shared" si="0"/>
        <v>8062</v>
      </c>
      <c r="W29" s="48">
        <f t="shared" si="0"/>
        <v>10614</v>
      </c>
    </row>
    <row r="30" spans="1:23" x14ac:dyDescent="0.25">
      <c r="A30" s="41">
        <f t="shared" si="2"/>
        <v>17.5</v>
      </c>
      <c r="B30" s="42" t="s">
        <v>788</v>
      </c>
      <c r="C30" s="43" t="s">
        <v>789</v>
      </c>
      <c r="D30" s="43" t="s">
        <v>790</v>
      </c>
      <c r="E30" s="43">
        <v>245</v>
      </c>
      <c r="F30" s="43">
        <v>70</v>
      </c>
      <c r="G30" s="43">
        <v>17.5</v>
      </c>
      <c r="H30" s="43" t="s">
        <v>54</v>
      </c>
      <c r="I30" s="43" t="s">
        <v>465</v>
      </c>
      <c r="J30" s="43" t="s">
        <v>42</v>
      </c>
      <c r="K30" s="43" t="s">
        <v>762</v>
      </c>
      <c r="L30" s="43" t="s">
        <v>56</v>
      </c>
      <c r="M30" s="43" t="s">
        <v>25</v>
      </c>
      <c r="N30" s="43"/>
      <c r="O30" s="44">
        <v>0</v>
      </c>
      <c r="P30" s="44">
        <v>0</v>
      </c>
      <c r="Q30" s="45" t="s">
        <v>746</v>
      </c>
      <c r="R30" s="140">
        <v>7598</v>
      </c>
      <c r="S30" s="141">
        <v>7888</v>
      </c>
      <c r="T30" s="142">
        <v>10440</v>
      </c>
      <c r="U30" s="46">
        <f t="shared" si="1"/>
        <v>7598</v>
      </c>
      <c r="V30" s="47">
        <f t="shared" si="0"/>
        <v>7888</v>
      </c>
      <c r="W30" s="48">
        <f t="shared" si="0"/>
        <v>10440</v>
      </c>
    </row>
    <row r="31" spans="1:23" x14ac:dyDescent="0.25">
      <c r="A31" s="41">
        <f t="shared" si="2"/>
        <v>17.5</v>
      </c>
      <c r="B31" s="42" t="s">
        <v>791</v>
      </c>
      <c r="C31" s="43" t="s">
        <v>792</v>
      </c>
      <c r="D31" s="43" t="s">
        <v>793</v>
      </c>
      <c r="E31" s="43">
        <v>245</v>
      </c>
      <c r="F31" s="43">
        <v>70</v>
      </c>
      <c r="G31" s="43">
        <v>17.5</v>
      </c>
      <c r="H31" s="43" t="s">
        <v>54</v>
      </c>
      <c r="I31" s="43" t="s">
        <v>26</v>
      </c>
      <c r="J31" s="43" t="s">
        <v>42</v>
      </c>
      <c r="K31" s="43" t="s">
        <v>766</v>
      </c>
      <c r="L31" s="43" t="s">
        <v>56</v>
      </c>
      <c r="M31" s="43" t="s">
        <v>25</v>
      </c>
      <c r="N31" s="43"/>
      <c r="O31" s="44">
        <v>0</v>
      </c>
      <c r="P31" s="44">
        <v>0</v>
      </c>
      <c r="Q31" s="45" t="s">
        <v>746</v>
      </c>
      <c r="R31" s="140">
        <v>7598</v>
      </c>
      <c r="S31" s="141">
        <v>7888</v>
      </c>
      <c r="T31" s="142">
        <v>10440</v>
      </c>
      <c r="U31" s="46">
        <f t="shared" si="1"/>
        <v>7598</v>
      </c>
      <c r="V31" s="47">
        <f t="shared" si="0"/>
        <v>7888</v>
      </c>
      <c r="W31" s="48">
        <f t="shared" si="0"/>
        <v>10440</v>
      </c>
    </row>
    <row r="32" spans="1:23" x14ac:dyDescent="0.25">
      <c r="A32" s="41">
        <f t="shared" si="2"/>
        <v>17.5</v>
      </c>
      <c r="B32" s="42" t="s">
        <v>794</v>
      </c>
      <c r="C32" s="43" t="s">
        <v>795</v>
      </c>
      <c r="D32" s="43" t="s">
        <v>796</v>
      </c>
      <c r="E32" s="43">
        <v>265</v>
      </c>
      <c r="F32" s="43">
        <v>70</v>
      </c>
      <c r="G32" s="43">
        <v>17.5</v>
      </c>
      <c r="H32" s="43" t="s">
        <v>221</v>
      </c>
      <c r="I32" s="43" t="s">
        <v>26</v>
      </c>
      <c r="J32" s="43" t="s">
        <v>22</v>
      </c>
      <c r="K32" s="43" t="s">
        <v>797</v>
      </c>
      <c r="L32" s="43" t="s">
        <v>223</v>
      </c>
      <c r="M32" s="43" t="s">
        <v>25</v>
      </c>
      <c r="N32" s="43"/>
      <c r="O32" s="44">
        <v>0</v>
      </c>
      <c r="P32" s="44">
        <v>0</v>
      </c>
      <c r="Q32" s="45" t="s">
        <v>746</v>
      </c>
      <c r="R32" s="140">
        <v>6641</v>
      </c>
      <c r="S32" s="141">
        <v>6902</v>
      </c>
      <c r="T32" s="142">
        <v>11194</v>
      </c>
      <c r="U32" s="46">
        <f t="shared" si="1"/>
        <v>6641</v>
      </c>
      <c r="V32" s="47">
        <f t="shared" si="0"/>
        <v>6902</v>
      </c>
      <c r="W32" s="48">
        <f t="shared" si="0"/>
        <v>11194</v>
      </c>
    </row>
    <row r="33" spans="1:23" x14ac:dyDescent="0.25">
      <c r="A33" s="41">
        <f t="shared" si="2"/>
        <v>17.5</v>
      </c>
      <c r="B33" s="42" t="s">
        <v>798</v>
      </c>
      <c r="C33" s="43" t="s">
        <v>799</v>
      </c>
      <c r="D33" s="43" t="s">
        <v>800</v>
      </c>
      <c r="E33" s="43">
        <v>9.5</v>
      </c>
      <c r="F33" s="43">
        <v>90</v>
      </c>
      <c r="G33" s="43">
        <v>17.5</v>
      </c>
      <c r="H33" s="43" t="s">
        <v>133</v>
      </c>
      <c r="I33" s="43" t="s">
        <v>26</v>
      </c>
      <c r="J33" s="43" t="s">
        <v>42</v>
      </c>
      <c r="K33" s="43" t="s">
        <v>801</v>
      </c>
      <c r="L33" s="43" t="s">
        <v>802</v>
      </c>
      <c r="M33" s="43" t="s">
        <v>25</v>
      </c>
      <c r="N33" s="43"/>
      <c r="O33" s="44">
        <v>0</v>
      </c>
      <c r="P33" s="44">
        <v>0</v>
      </c>
      <c r="Q33" s="45" t="s">
        <v>746</v>
      </c>
      <c r="R33" s="140">
        <v>6873</v>
      </c>
      <c r="S33" s="141">
        <v>7163</v>
      </c>
      <c r="T33" s="142">
        <v>8671</v>
      </c>
      <c r="U33" s="46">
        <f t="shared" si="1"/>
        <v>6873</v>
      </c>
      <c r="V33" s="47">
        <f t="shared" si="1"/>
        <v>7163</v>
      </c>
      <c r="W33" s="48">
        <f t="shared" si="1"/>
        <v>8671</v>
      </c>
    </row>
    <row r="34" spans="1:23" ht="15.75" thickBot="1" x14ac:dyDescent="0.3">
      <c r="A34" s="41">
        <f t="shared" si="2"/>
        <v>17.5</v>
      </c>
      <c r="B34" s="42" t="s">
        <v>803</v>
      </c>
      <c r="C34" s="43" t="s">
        <v>804</v>
      </c>
      <c r="D34" s="43" t="s">
        <v>805</v>
      </c>
      <c r="E34" s="43">
        <v>9.5</v>
      </c>
      <c r="F34" s="43">
        <v>90</v>
      </c>
      <c r="G34" s="43">
        <v>17.5</v>
      </c>
      <c r="H34" s="43" t="s">
        <v>133</v>
      </c>
      <c r="I34" s="43" t="s">
        <v>806</v>
      </c>
      <c r="J34" s="43" t="s">
        <v>34</v>
      </c>
      <c r="K34" s="43" t="s">
        <v>807</v>
      </c>
      <c r="L34" s="43" t="s">
        <v>808</v>
      </c>
      <c r="M34" s="43" t="s">
        <v>25</v>
      </c>
      <c r="N34" s="43"/>
      <c r="O34" s="44">
        <v>0</v>
      </c>
      <c r="P34" s="44">
        <v>0</v>
      </c>
      <c r="Q34" s="45" t="s">
        <v>746</v>
      </c>
      <c r="R34" s="140">
        <v>6873</v>
      </c>
      <c r="S34" s="141">
        <v>7163</v>
      </c>
      <c r="T34" s="142">
        <v>8671</v>
      </c>
      <c r="U34" s="46">
        <f t="shared" si="1"/>
        <v>6873</v>
      </c>
      <c r="V34" s="47">
        <f t="shared" si="1"/>
        <v>7163</v>
      </c>
      <c r="W34" s="48">
        <f t="shared" si="1"/>
        <v>8671</v>
      </c>
    </row>
    <row r="35" spans="1:23" ht="15.75" thickBot="1" x14ac:dyDescent="0.3">
      <c r="A35" s="33">
        <f t="shared" si="2"/>
        <v>19.5</v>
      </c>
      <c r="B35" s="42" t="s">
        <v>809</v>
      </c>
      <c r="C35" s="43" t="s">
        <v>810</v>
      </c>
      <c r="D35" s="43" t="s">
        <v>811</v>
      </c>
      <c r="E35" s="43">
        <v>245</v>
      </c>
      <c r="F35" s="43">
        <v>70</v>
      </c>
      <c r="G35" s="43">
        <v>19.5</v>
      </c>
      <c r="H35" s="43" t="s">
        <v>193</v>
      </c>
      <c r="I35" s="43" t="s">
        <v>26</v>
      </c>
      <c r="J35" s="43" t="s">
        <v>22</v>
      </c>
      <c r="K35" s="43" t="s">
        <v>812</v>
      </c>
      <c r="L35" s="43" t="s">
        <v>419</v>
      </c>
      <c r="M35" s="43" t="s">
        <v>25</v>
      </c>
      <c r="N35" s="43"/>
      <c r="O35" s="44">
        <v>0</v>
      </c>
      <c r="P35" s="44">
        <v>0</v>
      </c>
      <c r="Q35" s="45" t="s">
        <v>746</v>
      </c>
      <c r="R35" s="140">
        <v>8845</v>
      </c>
      <c r="S35" s="141">
        <v>9193</v>
      </c>
      <c r="T35" s="142">
        <v>10672</v>
      </c>
      <c r="U35" s="46">
        <f t="shared" si="1"/>
        <v>8845</v>
      </c>
      <c r="V35" s="47">
        <f t="shared" si="1"/>
        <v>9193</v>
      </c>
      <c r="W35" s="48">
        <f t="shared" si="1"/>
        <v>10672</v>
      </c>
    </row>
    <row r="36" spans="1:23" x14ac:dyDescent="0.25">
      <c r="A36" s="41">
        <f t="shared" si="2"/>
        <v>19.5</v>
      </c>
      <c r="B36" s="42" t="s">
        <v>813</v>
      </c>
      <c r="C36" s="43" t="s">
        <v>814</v>
      </c>
      <c r="D36" s="43" t="s">
        <v>815</v>
      </c>
      <c r="E36" s="43">
        <v>245</v>
      </c>
      <c r="F36" s="43">
        <v>70</v>
      </c>
      <c r="G36" s="43">
        <v>19.5</v>
      </c>
      <c r="H36" s="43" t="s">
        <v>193</v>
      </c>
      <c r="I36" s="43" t="s">
        <v>26</v>
      </c>
      <c r="J36" s="43" t="s">
        <v>22</v>
      </c>
      <c r="K36" s="43" t="s">
        <v>816</v>
      </c>
      <c r="L36" s="43" t="s">
        <v>817</v>
      </c>
      <c r="M36" s="43" t="s">
        <v>25</v>
      </c>
      <c r="N36" s="43"/>
      <c r="O36" s="44">
        <v>0</v>
      </c>
      <c r="P36" s="44">
        <v>0</v>
      </c>
      <c r="Q36" s="45" t="s">
        <v>746</v>
      </c>
      <c r="R36" s="140">
        <v>8845</v>
      </c>
      <c r="S36" s="141">
        <v>9193</v>
      </c>
      <c r="T36" s="142">
        <v>10672</v>
      </c>
      <c r="U36" s="46">
        <f t="shared" si="1"/>
        <v>8845</v>
      </c>
      <c r="V36" s="47">
        <f t="shared" si="1"/>
        <v>9193</v>
      </c>
      <c r="W36" s="48">
        <f t="shared" si="1"/>
        <v>10672</v>
      </c>
    </row>
    <row r="37" spans="1:23" x14ac:dyDescent="0.25">
      <c r="A37" s="41">
        <f t="shared" si="2"/>
        <v>19.5</v>
      </c>
      <c r="B37" s="42" t="s">
        <v>818</v>
      </c>
      <c r="C37" s="43" t="s">
        <v>819</v>
      </c>
      <c r="D37" s="43" t="s">
        <v>820</v>
      </c>
      <c r="E37" s="43">
        <v>245</v>
      </c>
      <c r="F37" s="43">
        <v>70</v>
      </c>
      <c r="G37" s="43">
        <v>19.5</v>
      </c>
      <c r="H37" s="43" t="s">
        <v>193</v>
      </c>
      <c r="I37" s="43" t="s">
        <v>465</v>
      </c>
      <c r="J37" s="43" t="s">
        <v>42</v>
      </c>
      <c r="K37" s="43" t="s">
        <v>821</v>
      </c>
      <c r="L37" s="43" t="s">
        <v>495</v>
      </c>
      <c r="M37" s="43" t="s">
        <v>25</v>
      </c>
      <c r="N37" s="43"/>
      <c r="O37" s="44">
        <v>0</v>
      </c>
      <c r="P37" s="44">
        <v>0</v>
      </c>
      <c r="Q37" s="45" t="s">
        <v>746</v>
      </c>
      <c r="R37" s="140">
        <v>7801</v>
      </c>
      <c r="S37" s="141">
        <v>8120</v>
      </c>
      <c r="T37" s="142">
        <v>9599</v>
      </c>
      <c r="U37" s="46">
        <f t="shared" si="1"/>
        <v>7801</v>
      </c>
      <c r="V37" s="47">
        <f t="shared" si="1"/>
        <v>8120</v>
      </c>
      <c r="W37" s="48">
        <f t="shared" si="1"/>
        <v>9599</v>
      </c>
    </row>
    <row r="38" spans="1:23" x14ac:dyDescent="0.25">
      <c r="A38" s="41">
        <f t="shared" si="2"/>
        <v>19.5</v>
      </c>
      <c r="B38" s="42" t="s">
        <v>822</v>
      </c>
      <c r="C38" s="43" t="s">
        <v>823</v>
      </c>
      <c r="D38" s="43" t="s">
        <v>824</v>
      </c>
      <c r="E38" s="43">
        <v>245</v>
      </c>
      <c r="F38" s="43">
        <v>70</v>
      </c>
      <c r="G38" s="43">
        <v>19.5</v>
      </c>
      <c r="H38" s="43" t="s">
        <v>193</v>
      </c>
      <c r="I38" s="43" t="s">
        <v>26</v>
      </c>
      <c r="J38" s="43" t="s">
        <v>42</v>
      </c>
      <c r="K38" s="43" t="s">
        <v>801</v>
      </c>
      <c r="L38" s="43" t="s">
        <v>495</v>
      </c>
      <c r="M38" s="43" t="s">
        <v>25</v>
      </c>
      <c r="N38" s="43"/>
      <c r="O38" s="44">
        <v>0</v>
      </c>
      <c r="P38" s="44">
        <v>0</v>
      </c>
      <c r="Q38" s="45" t="s">
        <v>746</v>
      </c>
      <c r="R38" s="140">
        <v>7801</v>
      </c>
      <c r="S38" s="141">
        <v>8120</v>
      </c>
      <c r="T38" s="142">
        <v>9599</v>
      </c>
      <c r="U38" s="46">
        <f t="shared" si="1"/>
        <v>7801</v>
      </c>
      <c r="V38" s="47">
        <f t="shared" si="1"/>
        <v>8120</v>
      </c>
      <c r="W38" s="48">
        <f t="shared" si="1"/>
        <v>9599</v>
      </c>
    </row>
    <row r="39" spans="1:23" x14ac:dyDescent="0.25">
      <c r="A39" s="41">
        <f t="shared" si="2"/>
        <v>19.5</v>
      </c>
      <c r="B39" s="42" t="s">
        <v>825</v>
      </c>
      <c r="C39" s="43" t="s">
        <v>826</v>
      </c>
      <c r="D39" s="43" t="s">
        <v>827</v>
      </c>
      <c r="E39" s="43">
        <v>255</v>
      </c>
      <c r="F39" s="43">
        <v>60</v>
      </c>
      <c r="G39" s="43">
        <v>19.5</v>
      </c>
      <c r="H39" s="43" t="s">
        <v>633</v>
      </c>
      <c r="I39" s="43" t="s">
        <v>26</v>
      </c>
      <c r="J39" s="43" t="s">
        <v>42</v>
      </c>
      <c r="K39" s="43" t="s">
        <v>745</v>
      </c>
      <c r="L39" s="43" t="s">
        <v>56</v>
      </c>
      <c r="M39" s="43" t="s">
        <v>25</v>
      </c>
      <c r="N39" s="43"/>
      <c r="O39" s="44">
        <v>0</v>
      </c>
      <c r="P39" s="44">
        <v>0</v>
      </c>
      <c r="Q39" s="45" t="s">
        <v>746</v>
      </c>
      <c r="R39" s="140">
        <v>10266</v>
      </c>
      <c r="S39" s="141">
        <v>10672</v>
      </c>
      <c r="T39" s="142">
        <v>13224</v>
      </c>
      <c r="U39" s="46">
        <f t="shared" si="1"/>
        <v>10266</v>
      </c>
      <c r="V39" s="47">
        <f t="shared" si="1"/>
        <v>10672</v>
      </c>
      <c r="W39" s="48">
        <f t="shared" si="1"/>
        <v>13224</v>
      </c>
    </row>
    <row r="40" spans="1:23" x14ac:dyDescent="0.25">
      <c r="A40" s="41">
        <f t="shared" si="2"/>
        <v>19.5</v>
      </c>
      <c r="B40" s="42" t="s">
        <v>828</v>
      </c>
      <c r="C40" s="43" t="s">
        <v>829</v>
      </c>
      <c r="D40" s="43" t="s">
        <v>830</v>
      </c>
      <c r="E40" s="43">
        <v>265</v>
      </c>
      <c r="F40" s="43">
        <v>70</v>
      </c>
      <c r="G40" s="43">
        <v>19.5</v>
      </c>
      <c r="H40" s="43" t="s">
        <v>20</v>
      </c>
      <c r="I40" s="43" t="s">
        <v>5</v>
      </c>
      <c r="J40" s="43" t="s">
        <v>42</v>
      </c>
      <c r="K40" s="43" t="s">
        <v>831</v>
      </c>
      <c r="L40" s="43" t="s">
        <v>56</v>
      </c>
      <c r="M40" s="43" t="s">
        <v>25</v>
      </c>
      <c r="N40" s="43"/>
      <c r="O40" s="44">
        <v>0</v>
      </c>
      <c r="P40" s="44">
        <v>0</v>
      </c>
      <c r="Q40" s="45" t="s">
        <v>746</v>
      </c>
      <c r="R40" s="140">
        <v>8178</v>
      </c>
      <c r="S40" s="141">
        <v>8497</v>
      </c>
      <c r="T40" s="142">
        <v>10933</v>
      </c>
      <c r="U40" s="46">
        <f t="shared" si="1"/>
        <v>8178</v>
      </c>
      <c r="V40" s="47">
        <f t="shared" si="1"/>
        <v>8497</v>
      </c>
      <c r="W40" s="48">
        <f t="shared" si="1"/>
        <v>10933</v>
      </c>
    </row>
    <row r="41" spans="1:23" x14ac:dyDescent="0.25">
      <c r="A41" s="41">
        <f t="shared" si="2"/>
        <v>19.5</v>
      </c>
      <c r="B41" s="42" t="s">
        <v>832</v>
      </c>
      <c r="C41" s="43" t="s">
        <v>833</v>
      </c>
      <c r="D41" s="43" t="s">
        <v>834</v>
      </c>
      <c r="E41" s="43">
        <v>265</v>
      </c>
      <c r="F41" s="43">
        <v>70</v>
      </c>
      <c r="G41" s="43">
        <v>19.5</v>
      </c>
      <c r="H41" s="43" t="s">
        <v>20</v>
      </c>
      <c r="I41" s="43" t="s">
        <v>465</v>
      </c>
      <c r="J41" s="43" t="s">
        <v>42</v>
      </c>
      <c r="K41" s="43" t="s">
        <v>754</v>
      </c>
      <c r="L41" s="43" t="s">
        <v>56</v>
      </c>
      <c r="M41" s="43" t="s">
        <v>25</v>
      </c>
      <c r="N41" s="43"/>
      <c r="O41" s="44">
        <v>0</v>
      </c>
      <c r="P41" s="44">
        <v>0</v>
      </c>
      <c r="Q41" s="45" t="s">
        <v>746</v>
      </c>
      <c r="R41" s="140">
        <v>7917</v>
      </c>
      <c r="S41" s="141">
        <v>8207</v>
      </c>
      <c r="T41" s="142">
        <v>10643</v>
      </c>
      <c r="U41" s="46">
        <f t="shared" si="1"/>
        <v>7917</v>
      </c>
      <c r="V41" s="47">
        <f t="shared" si="1"/>
        <v>8207</v>
      </c>
      <c r="W41" s="48">
        <f t="shared" si="1"/>
        <v>10643</v>
      </c>
    </row>
    <row r="42" spans="1:23" x14ac:dyDescent="0.25">
      <c r="A42" s="41">
        <f t="shared" si="2"/>
        <v>19.5</v>
      </c>
      <c r="B42" s="42" t="s">
        <v>835</v>
      </c>
      <c r="C42" s="43" t="s">
        <v>836</v>
      </c>
      <c r="D42" s="43" t="s">
        <v>837</v>
      </c>
      <c r="E42" s="43">
        <v>265</v>
      </c>
      <c r="F42" s="43">
        <v>70</v>
      </c>
      <c r="G42" s="43">
        <v>19.5</v>
      </c>
      <c r="H42" s="43" t="s">
        <v>20</v>
      </c>
      <c r="I42" s="43" t="s">
        <v>26</v>
      </c>
      <c r="J42" s="43" t="s">
        <v>22</v>
      </c>
      <c r="K42" s="43" t="s">
        <v>816</v>
      </c>
      <c r="L42" s="43" t="s">
        <v>838</v>
      </c>
      <c r="M42" s="43" t="s">
        <v>25</v>
      </c>
      <c r="N42" s="43"/>
      <c r="O42" s="44">
        <v>0</v>
      </c>
      <c r="P42" s="44">
        <v>0</v>
      </c>
      <c r="Q42" s="45" t="s">
        <v>746</v>
      </c>
      <c r="R42" s="140">
        <v>7656</v>
      </c>
      <c r="S42" s="141">
        <v>7946</v>
      </c>
      <c r="T42" s="142">
        <v>10382</v>
      </c>
      <c r="U42" s="46">
        <f t="shared" si="1"/>
        <v>7656</v>
      </c>
      <c r="V42" s="47">
        <f t="shared" si="1"/>
        <v>7946</v>
      </c>
      <c r="W42" s="48">
        <f t="shared" si="1"/>
        <v>10382</v>
      </c>
    </row>
    <row r="43" spans="1:23" x14ac:dyDescent="0.25">
      <c r="A43" s="41">
        <f t="shared" si="2"/>
        <v>19.5</v>
      </c>
      <c r="B43" s="42" t="s">
        <v>839</v>
      </c>
      <c r="C43" s="43" t="s">
        <v>840</v>
      </c>
      <c r="D43" s="43" t="s">
        <v>841</v>
      </c>
      <c r="E43" s="43">
        <v>265</v>
      </c>
      <c r="F43" s="43">
        <v>70</v>
      </c>
      <c r="G43" s="43">
        <v>19.5</v>
      </c>
      <c r="H43" s="43" t="s">
        <v>20</v>
      </c>
      <c r="I43" s="43" t="s">
        <v>465</v>
      </c>
      <c r="J43" s="43" t="s">
        <v>42</v>
      </c>
      <c r="K43" s="43" t="s">
        <v>821</v>
      </c>
      <c r="L43" s="43" t="s">
        <v>56</v>
      </c>
      <c r="M43" s="43" t="s">
        <v>25</v>
      </c>
      <c r="N43" s="43"/>
      <c r="O43" s="44">
        <v>0</v>
      </c>
      <c r="P43" s="44">
        <v>0</v>
      </c>
      <c r="Q43" s="45" t="s">
        <v>746</v>
      </c>
      <c r="R43" s="140">
        <v>7917</v>
      </c>
      <c r="S43" s="141">
        <v>8207</v>
      </c>
      <c r="T43" s="142">
        <v>10643</v>
      </c>
      <c r="U43" s="46">
        <f t="shared" si="1"/>
        <v>7917</v>
      </c>
      <c r="V43" s="47">
        <f t="shared" si="1"/>
        <v>8207</v>
      </c>
      <c r="W43" s="48">
        <f t="shared" si="1"/>
        <v>10643</v>
      </c>
    </row>
    <row r="44" spans="1:23" x14ac:dyDescent="0.25">
      <c r="A44" s="41">
        <f t="shared" si="2"/>
        <v>19.5</v>
      </c>
      <c r="B44" s="42" t="s">
        <v>842</v>
      </c>
      <c r="C44" s="43" t="s">
        <v>843</v>
      </c>
      <c r="D44" s="43" t="s">
        <v>844</v>
      </c>
      <c r="E44" s="43">
        <v>265</v>
      </c>
      <c r="F44" s="43">
        <v>70</v>
      </c>
      <c r="G44" s="43">
        <v>19.5</v>
      </c>
      <c r="H44" s="43" t="s">
        <v>20</v>
      </c>
      <c r="I44" s="43" t="s">
        <v>26</v>
      </c>
      <c r="J44" s="43" t="s">
        <v>42</v>
      </c>
      <c r="K44" s="43" t="s">
        <v>801</v>
      </c>
      <c r="L44" s="43" t="s">
        <v>802</v>
      </c>
      <c r="M44" s="43" t="s">
        <v>25</v>
      </c>
      <c r="N44" s="43"/>
      <c r="O44" s="44">
        <v>0</v>
      </c>
      <c r="P44" s="44">
        <v>0</v>
      </c>
      <c r="Q44" s="45" t="s">
        <v>746</v>
      </c>
      <c r="R44" s="140">
        <v>7917</v>
      </c>
      <c r="S44" s="141">
        <v>8207</v>
      </c>
      <c r="T44" s="142">
        <v>10643</v>
      </c>
      <c r="U44" s="46">
        <f t="shared" si="1"/>
        <v>7917</v>
      </c>
      <c r="V44" s="47">
        <f t="shared" si="1"/>
        <v>8207</v>
      </c>
      <c r="W44" s="48">
        <f t="shared" si="1"/>
        <v>10643</v>
      </c>
    </row>
    <row r="45" spans="1:23" x14ac:dyDescent="0.25">
      <c r="A45" s="41">
        <f t="shared" si="2"/>
        <v>19.5</v>
      </c>
      <c r="B45" s="42" t="s">
        <v>845</v>
      </c>
      <c r="C45" s="43" t="s">
        <v>846</v>
      </c>
      <c r="D45" s="43" t="s">
        <v>847</v>
      </c>
      <c r="E45" s="43">
        <v>265</v>
      </c>
      <c r="F45" s="43">
        <v>70</v>
      </c>
      <c r="G45" s="43">
        <v>19.5</v>
      </c>
      <c r="H45" s="43" t="s">
        <v>20</v>
      </c>
      <c r="I45" s="43" t="s">
        <v>26</v>
      </c>
      <c r="J45" s="43" t="s">
        <v>42</v>
      </c>
      <c r="K45" s="43" t="s">
        <v>848</v>
      </c>
      <c r="L45" s="43" t="s">
        <v>802</v>
      </c>
      <c r="M45" s="43" t="s">
        <v>25</v>
      </c>
      <c r="N45" s="43"/>
      <c r="O45" s="44">
        <v>0</v>
      </c>
      <c r="P45" s="44">
        <v>0</v>
      </c>
      <c r="Q45" s="45" t="s">
        <v>746</v>
      </c>
      <c r="R45" s="140">
        <v>7917</v>
      </c>
      <c r="S45" s="141">
        <v>8207</v>
      </c>
      <c r="T45" s="142">
        <v>10643</v>
      </c>
      <c r="U45" s="46">
        <f t="shared" si="1"/>
        <v>7917</v>
      </c>
      <c r="V45" s="47">
        <f t="shared" si="1"/>
        <v>8207</v>
      </c>
      <c r="W45" s="48">
        <f t="shared" si="1"/>
        <v>10643</v>
      </c>
    </row>
    <row r="46" spans="1:23" x14ac:dyDescent="0.25">
      <c r="A46" s="41">
        <f t="shared" si="2"/>
        <v>19.5</v>
      </c>
      <c r="B46" s="42" t="s">
        <v>849</v>
      </c>
      <c r="C46" s="43" t="s">
        <v>850</v>
      </c>
      <c r="D46" s="43" t="s">
        <v>851</v>
      </c>
      <c r="E46" s="43">
        <v>265</v>
      </c>
      <c r="F46" s="43">
        <v>70</v>
      </c>
      <c r="G46" s="43">
        <v>19.5</v>
      </c>
      <c r="H46" s="43" t="s">
        <v>20</v>
      </c>
      <c r="I46" s="43" t="s">
        <v>806</v>
      </c>
      <c r="J46" s="43" t="s">
        <v>42</v>
      </c>
      <c r="K46" s="43" t="s">
        <v>852</v>
      </c>
      <c r="L46" s="43" t="s">
        <v>802</v>
      </c>
      <c r="M46" s="43" t="s">
        <v>25</v>
      </c>
      <c r="N46" s="43"/>
      <c r="O46" s="44">
        <v>0</v>
      </c>
      <c r="P46" s="44">
        <v>0</v>
      </c>
      <c r="Q46" s="45" t="s">
        <v>746</v>
      </c>
      <c r="R46" s="140">
        <v>7917</v>
      </c>
      <c r="S46" s="141">
        <v>8207</v>
      </c>
      <c r="T46" s="142">
        <v>10643</v>
      </c>
      <c r="U46" s="46">
        <f t="shared" si="1"/>
        <v>7917</v>
      </c>
      <c r="V46" s="47">
        <f t="shared" si="1"/>
        <v>8207</v>
      </c>
      <c r="W46" s="48">
        <f t="shared" si="1"/>
        <v>10643</v>
      </c>
    </row>
    <row r="47" spans="1:23" x14ac:dyDescent="0.25">
      <c r="A47" s="41">
        <f t="shared" si="2"/>
        <v>19.5</v>
      </c>
      <c r="B47" s="42" t="s">
        <v>853</v>
      </c>
      <c r="C47" s="43" t="s">
        <v>854</v>
      </c>
      <c r="D47" s="43" t="s">
        <v>855</v>
      </c>
      <c r="E47" s="43">
        <v>285</v>
      </c>
      <c r="F47" s="43">
        <v>70</v>
      </c>
      <c r="G47" s="43">
        <v>19.5</v>
      </c>
      <c r="H47" s="43" t="s">
        <v>79</v>
      </c>
      <c r="I47" s="43" t="s">
        <v>26</v>
      </c>
      <c r="J47" s="43" t="s">
        <v>22</v>
      </c>
      <c r="K47" s="43" t="s">
        <v>816</v>
      </c>
      <c r="L47" s="43" t="s">
        <v>856</v>
      </c>
      <c r="M47" s="43" t="s">
        <v>25</v>
      </c>
      <c r="N47" s="43"/>
      <c r="O47" s="44">
        <v>0</v>
      </c>
      <c r="P47" s="44">
        <v>0</v>
      </c>
      <c r="Q47" s="45" t="s">
        <v>746</v>
      </c>
      <c r="R47" s="140">
        <v>9773</v>
      </c>
      <c r="S47" s="141">
        <v>10150</v>
      </c>
      <c r="T47" s="142">
        <v>12615</v>
      </c>
      <c r="U47" s="46">
        <f t="shared" si="1"/>
        <v>9773</v>
      </c>
      <c r="V47" s="47">
        <f t="shared" si="1"/>
        <v>10150</v>
      </c>
      <c r="W47" s="48">
        <f t="shared" si="1"/>
        <v>12615</v>
      </c>
    </row>
    <row r="48" spans="1:23" x14ac:dyDescent="0.25">
      <c r="A48" s="41">
        <f t="shared" si="2"/>
        <v>19.5</v>
      </c>
      <c r="B48" s="42" t="s">
        <v>857</v>
      </c>
      <c r="C48" s="43" t="s">
        <v>858</v>
      </c>
      <c r="D48" s="43" t="s">
        <v>859</v>
      </c>
      <c r="E48" s="43">
        <v>285</v>
      </c>
      <c r="F48" s="43">
        <v>70</v>
      </c>
      <c r="G48" s="43">
        <v>19.5</v>
      </c>
      <c r="H48" s="43" t="s">
        <v>79</v>
      </c>
      <c r="I48" s="43" t="s">
        <v>26</v>
      </c>
      <c r="J48" s="43" t="s">
        <v>42</v>
      </c>
      <c r="K48" s="43" t="s">
        <v>848</v>
      </c>
      <c r="L48" s="43" t="s">
        <v>365</v>
      </c>
      <c r="M48" s="43" t="s">
        <v>25</v>
      </c>
      <c r="N48" s="43"/>
      <c r="O48" s="44">
        <v>0</v>
      </c>
      <c r="P48" s="44">
        <v>0</v>
      </c>
      <c r="Q48" s="45" t="s">
        <v>746</v>
      </c>
      <c r="R48" s="140">
        <v>9193</v>
      </c>
      <c r="S48" s="141">
        <v>9541</v>
      </c>
      <c r="T48" s="142">
        <v>12006</v>
      </c>
      <c r="U48" s="46">
        <f t="shared" si="1"/>
        <v>9193</v>
      </c>
      <c r="V48" s="47">
        <f t="shared" si="1"/>
        <v>9541</v>
      </c>
      <c r="W48" s="48">
        <f t="shared" si="1"/>
        <v>12006</v>
      </c>
    </row>
    <row r="49" spans="1:23" x14ac:dyDescent="0.25">
      <c r="A49" s="41">
        <f t="shared" si="2"/>
        <v>19.5</v>
      </c>
      <c r="B49" s="42" t="s">
        <v>860</v>
      </c>
      <c r="C49" s="43" t="s">
        <v>861</v>
      </c>
      <c r="D49" s="43" t="s">
        <v>862</v>
      </c>
      <c r="E49" s="43">
        <v>305</v>
      </c>
      <c r="F49" s="43">
        <v>70</v>
      </c>
      <c r="G49" s="43">
        <v>19.5</v>
      </c>
      <c r="H49" s="43" t="s">
        <v>98</v>
      </c>
      <c r="I49" s="43" t="s">
        <v>26</v>
      </c>
      <c r="J49" s="43" t="s">
        <v>22</v>
      </c>
      <c r="K49" s="43" t="s">
        <v>797</v>
      </c>
      <c r="L49" s="43" t="s">
        <v>100</v>
      </c>
      <c r="M49" s="43" t="s">
        <v>25</v>
      </c>
      <c r="N49" s="43"/>
      <c r="O49" s="44">
        <v>0</v>
      </c>
      <c r="P49" s="44">
        <v>0</v>
      </c>
      <c r="Q49" s="45" t="s">
        <v>746</v>
      </c>
      <c r="R49" s="140">
        <v>13253</v>
      </c>
      <c r="S49" s="141">
        <v>13775</v>
      </c>
      <c r="T49" s="141" t="s">
        <v>75</v>
      </c>
      <c r="U49" s="46">
        <f t="shared" si="1"/>
        <v>13253</v>
      </c>
      <c r="V49" s="47">
        <f t="shared" si="1"/>
        <v>13775</v>
      </c>
      <c r="W49" s="48" t="str">
        <f t="shared" si="1"/>
        <v/>
      </c>
    </row>
    <row r="50" spans="1:23" x14ac:dyDescent="0.25">
      <c r="A50" s="41">
        <f t="shared" si="2"/>
        <v>19.5</v>
      </c>
      <c r="B50" s="42" t="s">
        <v>863</v>
      </c>
      <c r="C50" s="43" t="s">
        <v>864</v>
      </c>
      <c r="D50" s="43" t="s">
        <v>865</v>
      </c>
      <c r="E50" s="43">
        <v>425</v>
      </c>
      <c r="F50" s="43">
        <v>55</v>
      </c>
      <c r="G50" s="43">
        <v>19.5</v>
      </c>
      <c r="H50" s="43" t="s">
        <v>866</v>
      </c>
      <c r="I50" s="43" t="s">
        <v>465</v>
      </c>
      <c r="J50" s="43" t="s">
        <v>42</v>
      </c>
      <c r="K50" s="43" t="s">
        <v>867</v>
      </c>
      <c r="L50" s="43" t="s">
        <v>261</v>
      </c>
      <c r="M50" s="43" t="s">
        <v>25</v>
      </c>
      <c r="N50" s="43"/>
      <c r="O50" s="44">
        <v>0</v>
      </c>
      <c r="P50" s="44">
        <v>0</v>
      </c>
      <c r="Q50" s="45" t="s">
        <v>746</v>
      </c>
      <c r="R50" s="140">
        <v>12673</v>
      </c>
      <c r="S50" s="141">
        <v>13166</v>
      </c>
      <c r="T50" s="142">
        <v>18328</v>
      </c>
      <c r="U50" s="46">
        <f t="shared" si="1"/>
        <v>12673</v>
      </c>
      <c r="V50" s="47">
        <f t="shared" si="1"/>
        <v>13166</v>
      </c>
      <c r="W50" s="48">
        <f t="shared" si="1"/>
        <v>18328</v>
      </c>
    </row>
    <row r="51" spans="1:23" ht="15.75" thickBot="1" x14ac:dyDescent="0.3">
      <c r="A51" s="41">
        <f t="shared" si="2"/>
        <v>19.5</v>
      </c>
      <c r="B51" s="42" t="s">
        <v>868</v>
      </c>
      <c r="C51" s="43" t="s">
        <v>869</v>
      </c>
      <c r="D51" s="43" t="s">
        <v>870</v>
      </c>
      <c r="E51" s="43">
        <v>445</v>
      </c>
      <c r="F51" s="43">
        <v>45</v>
      </c>
      <c r="G51" s="43">
        <v>19.5</v>
      </c>
      <c r="H51" s="43" t="s">
        <v>288</v>
      </c>
      <c r="I51" s="43" t="s">
        <v>465</v>
      </c>
      <c r="J51" s="43" t="s">
        <v>42</v>
      </c>
      <c r="K51" s="43" t="s">
        <v>867</v>
      </c>
      <c r="L51" s="43" t="s">
        <v>261</v>
      </c>
      <c r="M51" s="43" t="s">
        <v>25</v>
      </c>
      <c r="N51" s="43"/>
      <c r="O51" s="44">
        <v>0</v>
      </c>
      <c r="P51" s="44">
        <v>0</v>
      </c>
      <c r="Q51" s="45" t="s">
        <v>746</v>
      </c>
      <c r="R51" s="140">
        <v>12876</v>
      </c>
      <c r="S51" s="141">
        <v>13398</v>
      </c>
      <c r="T51" s="142">
        <v>20561</v>
      </c>
      <c r="U51" s="46">
        <f t="shared" si="1"/>
        <v>12876</v>
      </c>
      <c r="V51" s="47">
        <f t="shared" si="1"/>
        <v>13398</v>
      </c>
      <c r="W51" s="48">
        <f t="shared" si="1"/>
        <v>20561</v>
      </c>
    </row>
    <row r="52" spans="1:23" ht="15.75" thickBot="1" x14ac:dyDescent="0.3">
      <c r="A52" s="33">
        <f t="shared" si="2"/>
        <v>22.5</v>
      </c>
      <c r="B52" s="42" t="s">
        <v>871</v>
      </c>
      <c r="C52" s="43" t="s">
        <v>872</v>
      </c>
      <c r="D52" s="43" t="s">
        <v>873</v>
      </c>
      <c r="E52" s="43">
        <v>11</v>
      </c>
      <c r="F52" s="43">
        <v>90</v>
      </c>
      <c r="G52" s="43">
        <v>22.5</v>
      </c>
      <c r="H52" s="43" t="s">
        <v>1357</v>
      </c>
      <c r="I52" s="43" t="s">
        <v>874</v>
      </c>
      <c r="J52" s="43" t="s">
        <v>34</v>
      </c>
      <c r="K52" s="43" t="s">
        <v>875</v>
      </c>
      <c r="L52" s="43" t="s">
        <v>44</v>
      </c>
      <c r="M52" s="43" t="s">
        <v>25</v>
      </c>
      <c r="N52" s="43"/>
      <c r="O52" s="44">
        <v>0</v>
      </c>
      <c r="P52" s="44">
        <v>0</v>
      </c>
      <c r="Q52" s="45" t="s">
        <v>746</v>
      </c>
      <c r="R52" s="140">
        <v>9454</v>
      </c>
      <c r="S52" s="141">
        <v>9831</v>
      </c>
      <c r="T52" s="142">
        <v>13920</v>
      </c>
      <c r="U52" s="46">
        <f t="shared" si="1"/>
        <v>9454</v>
      </c>
      <c r="V52" s="47">
        <f t="shared" si="1"/>
        <v>9831</v>
      </c>
      <c r="W52" s="48">
        <f t="shared" si="1"/>
        <v>13920</v>
      </c>
    </row>
    <row r="53" spans="1:23" x14ac:dyDescent="0.25">
      <c r="A53" s="41">
        <f t="shared" si="2"/>
        <v>22.5</v>
      </c>
      <c r="B53" s="42" t="s">
        <v>876</v>
      </c>
      <c r="C53" s="43" t="s">
        <v>877</v>
      </c>
      <c r="D53" s="43" t="s">
        <v>878</v>
      </c>
      <c r="E53" s="43">
        <v>11</v>
      </c>
      <c r="F53" s="43">
        <v>90</v>
      </c>
      <c r="G53" s="43">
        <v>22.5</v>
      </c>
      <c r="H53" s="43" t="s">
        <v>1357</v>
      </c>
      <c r="I53" s="43" t="s">
        <v>26</v>
      </c>
      <c r="J53" s="43" t="s">
        <v>42</v>
      </c>
      <c r="K53" s="43" t="s">
        <v>848</v>
      </c>
      <c r="L53" s="43" t="s">
        <v>639</v>
      </c>
      <c r="M53" s="43" t="s">
        <v>25</v>
      </c>
      <c r="N53" s="43"/>
      <c r="O53" s="44">
        <v>0</v>
      </c>
      <c r="P53" s="44">
        <v>0</v>
      </c>
      <c r="Q53" s="45" t="s">
        <v>746</v>
      </c>
      <c r="R53" s="140">
        <v>9193</v>
      </c>
      <c r="S53" s="141">
        <v>9541</v>
      </c>
      <c r="T53" s="141" t="s">
        <v>75</v>
      </c>
      <c r="U53" s="46">
        <f t="shared" si="1"/>
        <v>9193</v>
      </c>
      <c r="V53" s="47">
        <f t="shared" si="1"/>
        <v>9541</v>
      </c>
      <c r="W53" s="48" t="str">
        <f t="shared" si="1"/>
        <v/>
      </c>
    </row>
    <row r="54" spans="1:23" x14ac:dyDescent="0.25">
      <c r="A54" s="41">
        <f t="shared" si="2"/>
        <v>22.5</v>
      </c>
      <c r="B54" s="42" t="s">
        <v>879</v>
      </c>
      <c r="C54" s="43" t="s">
        <v>880</v>
      </c>
      <c r="D54" s="43" t="s">
        <v>881</v>
      </c>
      <c r="E54" s="43">
        <v>11</v>
      </c>
      <c r="F54" s="43">
        <v>90</v>
      </c>
      <c r="G54" s="43">
        <v>22.5</v>
      </c>
      <c r="H54" s="43" t="s">
        <v>1357</v>
      </c>
      <c r="I54" s="43" t="s">
        <v>806</v>
      </c>
      <c r="J54" s="43" t="s">
        <v>34</v>
      </c>
      <c r="K54" s="43" t="s">
        <v>882</v>
      </c>
      <c r="L54" s="43" t="s">
        <v>883</v>
      </c>
      <c r="M54" s="43" t="s">
        <v>25</v>
      </c>
      <c r="N54" s="43"/>
      <c r="O54" s="44">
        <v>0</v>
      </c>
      <c r="P54" s="44">
        <v>0</v>
      </c>
      <c r="Q54" s="45" t="s">
        <v>746</v>
      </c>
      <c r="R54" s="140">
        <v>9338</v>
      </c>
      <c r="S54" s="141">
        <v>9715</v>
      </c>
      <c r="T54" s="142">
        <v>13804</v>
      </c>
      <c r="U54" s="46">
        <f t="shared" si="1"/>
        <v>9338</v>
      </c>
      <c r="V54" s="47">
        <f t="shared" si="1"/>
        <v>9715</v>
      </c>
      <c r="W54" s="48">
        <f t="shared" si="1"/>
        <v>13804</v>
      </c>
    </row>
    <row r="55" spans="1:23" x14ac:dyDescent="0.25">
      <c r="A55" s="41">
        <f t="shared" si="2"/>
        <v>22.5</v>
      </c>
      <c r="B55" s="42" t="s">
        <v>884</v>
      </c>
      <c r="C55" s="43" t="s">
        <v>885</v>
      </c>
      <c r="D55" s="43" t="s">
        <v>886</v>
      </c>
      <c r="E55" s="43">
        <v>12</v>
      </c>
      <c r="F55" s="43">
        <v>90</v>
      </c>
      <c r="G55" s="43">
        <v>22.5</v>
      </c>
      <c r="H55" s="43" t="s">
        <v>1358</v>
      </c>
      <c r="I55" s="43" t="s">
        <v>806</v>
      </c>
      <c r="J55" s="43" t="s">
        <v>22</v>
      </c>
      <c r="K55" s="43" t="s">
        <v>887</v>
      </c>
      <c r="L55" s="43" t="s">
        <v>112</v>
      </c>
      <c r="M55" s="43" t="s">
        <v>25</v>
      </c>
      <c r="N55" s="43"/>
      <c r="O55" s="44">
        <v>0</v>
      </c>
      <c r="P55" s="44">
        <v>0</v>
      </c>
      <c r="Q55" s="45" t="s">
        <v>746</v>
      </c>
      <c r="R55" s="140">
        <v>10846</v>
      </c>
      <c r="S55" s="141">
        <v>11252</v>
      </c>
      <c r="T55" s="142">
        <v>13659</v>
      </c>
      <c r="U55" s="46">
        <f t="shared" si="1"/>
        <v>10846</v>
      </c>
      <c r="V55" s="47">
        <f t="shared" si="1"/>
        <v>11252</v>
      </c>
      <c r="W55" s="48">
        <f t="shared" si="1"/>
        <v>13659</v>
      </c>
    </row>
    <row r="56" spans="1:23" x14ac:dyDescent="0.25">
      <c r="A56" s="41">
        <f t="shared" si="2"/>
        <v>22.5</v>
      </c>
      <c r="B56" s="42" t="s">
        <v>888</v>
      </c>
      <c r="C56" s="43" t="s">
        <v>889</v>
      </c>
      <c r="D56" s="43" t="s">
        <v>890</v>
      </c>
      <c r="E56" s="43">
        <v>13</v>
      </c>
      <c r="F56" s="43">
        <v>90</v>
      </c>
      <c r="G56" s="43">
        <v>22.5</v>
      </c>
      <c r="H56" s="43" t="s">
        <v>1359</v>
      </c>
      <c r="I56" s="43" t="s">
        <v>5</v>
      </c>
      <c r="J56" s="43" t="s">
        <v>22</v>
      </c>
      <c r="K56" s="43" t="s">
        <v>891</v>
      </c>
      <c r="L56" s="43" t="s">
        <v>82</v>
      </c>
      <c r="M56" s="43" t="s">
        <v>25</v>
      </c>
      <c r="N56" s="43"/>
      <c r="O56" s="44">
        <v>0</v>
      </c>
      <c r="P56" s="44">
        <v>0</v>
      </c>
      <c r="Q56" s="45" t="s">
        <v>746</v>
      </c>
      <c r="R56" s="140">
        <v>12180</v>
      </c>
      <c r="S56" s="141">
        <v>12644</v>
      </c>
      <c r="T56" s="142">
        <v>19604</v>
      </c>
      <c r="U56" s="46">
        <f t="shared" si="1"/>
        <v>12180</v>
      </c>
      <c r="V56" s="47">
        <f t="shared" si="1"/>
        <v>12644</v>
      </c>
      <c r="W56" s="48">
        <f t="shared" si="1"/>
        <v>19604</v>
      </c>
    </row>
    <row r="57" spans="1:23" x14ac:dyDescent="0.25">
      <c r="A57" s="41">
        <f t="shared" si="2"/>
        <v>22.5</v>
      </c>
      <c r="B57" s="42" t="s">
        <v>892</v>
      </c>
      <c r="C57" s="43" t="s">
        <v>893</v>
      </c>
      <c r="D57" s="43" t="s">
        <v>894</v>
      </c>
      <c r="E57" s="43">
        <v>13</v>
      </c>
      <c r="F57" s="43">
        <v>90</v>
      </c>
      <c r="G57" s="43">
        <v>22.5</v>
      </c>
      <c r="H57" s="43" t="s">
        <v>1359</v>
      </c>
      <c r="I57" s="43" t="s">
        <v>806</v>
      </c>
      <c r="J57" s="43" t="s">
        <v>22</v>
      </c>
      <c r="K57" s="43" t="s">
        <v>895</v>
      </c>
      <c r="L57" s="43" t="s">
        <v>339</v>
      </c>
      <c r="M57" s="43" t="s">
        <v>25</v>
      </c>
      <c r="N57" s="43"/>
      <c r="O57" s="44">
        <v>0</v>
      </c>
      <c r="P57" s="44">
        <v>0</v>
      </c>
      <c r="Q57" s="45" t="s">
        <v>746</v>
      </c>
      <c r="R57" s="140">
        <v>11919</v>
      </c>
      <c r="S57" s="141">
        <v>12383</v>
      </c>
      <c r="T57" s="141" t="s">
        <v>75</v>
      </c>
      <c r="U57" s="46">
        <f t="shared" si="1"/>
        <v>11919</v>
      </c>
      <c r="V57" s="47">
        <f t="shared" si="1"/>
        <v>12383</v>
      </c>
      <c r="W57" s="48" t="str">
        <f t="shared" si="1"/>
        <v/>
      </c>
    </row>
    <row r="58" spans="1:23" x14ac:dyDescent="0.25">
      <c r="A58" s="41">
        <f t="shared" si="2"/>
        <v>22.5</v>
      </c>
      <c r="B58" s="42" t="s">
        <v>896</v>
      </c>
      <c r="C58" s="43" t="s">
        <v>897</v>
      </c>
      <c r="D58" s="43" t="s">
        <v>898</v>
      </c>
      <c r="E58" s="43">
        <v>13</v>
      </c>
      <c r="F58" s="43">
        <v>90</v>
      </c>
      <c r="G58" s="43">
        <v>22.5</v>
      </c>
      <c r="H58" s="43" t="s">
        <v>1359</v>
      </c>
      <c r="I58" s="43" t="s">
        <v>806</v>
      </c>
      <c r="J58" s="43" t="s">
        <v>22</v>
      </c>
      <c r="K58" s="43" t="s">
        <v>899</v>
      </c>
      <c r="L58" s="43" t="s">
        <v>339</v>
      </c>
      <c r="M58" s="43" t="s">
        <v>25</v>
      </c>
      <c r="N58" s="43"/>
      <c r="O58" s="44">
        <v>0</v>
      </c>
      <c r="P58" s="44">
        <v>0</v>
      </c>
      <c r="Q58" s="45" t="s">
        <v>746</v>
      </c>
      <c r="R58" s="140">
        <v>11919</v>
      </c>
      <c r="S58" s="141">
        <v>12383</v>
      </c>
      <c r="T58" s="141" t="s">
        <v>75</v>
      </c>
      <c r="U58" s="46">
        <f t="shared" si="1"/>
        <v>11919</v>
      </c>
      <c r="V58" s="47">
        <f t="shared" si="1"/>
        <v>12383</v>
      </c>
      <c r="W58" s="48" t="str">
        <f t="shared" si="1"/>
        <v/>
      </c>
    </row>
    <row r="59" spans="1:23" x14ac:dyDescent="0.25">
      <c r="A59" s="41">
        <f t="shared" si="2"/>
        <v>22.5</v>
      </c>
      <c r="B59" s="42" t="s">
        <v>900</v>
      </c>
      <c r="C59" s="43" t="s">
        <v>901</v>
      </c>
      <c r="D59" s="43" t="s">
        <v>902</v>
      </c>
      <c r="E59" s="43">
        <v>13</v>
      </c>
      <c r="F59" s="43">
        <v>90</v>
      </c>
      <c r="G59" s="43">
        <v>22.5</v>
      </c>
      <c r="H59" s="43" t="s">
        <v>1359</v>
      </c>
      <c r="I59" s="43" t="s">
        <v>26</v>
      </c>
      <c r="J59" s="43" t="s">
        <v>22</v>
      </c>
      <c r="K59" s="43" t="s">
        <v>758</v>
      </c>
      <c r="L59" s="43" t="s">
        <v>903</v>
      </c>
      <c r="M59" s="43" t="s">
        <v>25</v>
      </c>
      <c r="N59" s="43"/>
      <c r="O59" s="44">
        <v>0</v>
      </c>
      <c r="P59" s="44">
        <v>0</v>
      </c>
      <c r="Q59" s="45" t="s">
        <v>746</v>
      </c>
      <c r="R59" s="140">
        <v>11919</v>
      </c>
      <c r="S59" s="141">
        <v>12383</v>
      </c>
      <c r="T59" s="142">
        <v>19343</v>
      </c>
      <c r="U59" s="46">
        <f t="shared" si="1"/>
        <v>11919</v>
      </c>
      <c r="V59" s="47">
        <f t="shared" si="1"/>
        <v>12383</v>
      </c>
      <c r="W59" s="48">
        <f t="shared" si="1"/>
        <v>19343</v>
      </c>
    </row>
    <row r="60" spans="1:23" x14ac:dyDescent="0.25">
      <c r="A60" s="41">
        <f t="shared" si="2"/>
        <v>22.5</v>
      </c>
      <c r="B60" s="42" t="s">
        <v>904</v>
      </c>
      <c r="C60" s="43" t="s">
        <v>905</v>
      </c>
      <c r="D60" s="43" t="s">
        <v>906</v>
      </c>
      <c r="E60" s="43">
        <v>13</v>
      </c>
      <c r="F60" s="43">
        <v>90</v>
      </c>
      <c r="G60" s="43">
        <v>22.5</v>
      </c>
      <c r="H60" s="43" t="s">
        <v>1359</v>
      </c>
      <c r="I60" s="43" t="s">
        <v>907</v>
      </c>
      <c r="J60" s="43" t="s">
        <v>34</v>
      </c>
      <c r="K60" s="43" t="s">
        <v>908</v>
      </c>
      <c r="L60" s="43" t="s">
        <v>909</v>
      </c>
      <c r="M60" s="43" t="s">
        <v>25</v>
      </c>
      <c r="N60" s="43"/>
      <c r="O60" s="44">
        <v>0</v>
      </c>
      <c r="P60" s="44">
        <v>0</v>
      </c>
      <c r="Q60" s="45" t="s">
        <v>746</v>
      </c>
      <c r="R60" s="140">
        <v>13340</v>
      </c>
      <c r="S60" s="141">
        <v>13862</v>
      </c>
      <c r="T60" s="141" t="s">
        <v>75</v>
      </c>
      <c r="U60" s="46">
        <f t="shared" si="1"/>
        <v>13340</v>
      </c>
      <c r="V60" s="47">
        <f t="shared" si="1"/>
        <v>13862</v>
      </c>
      <c r="W60" s="48" t="str">
        <f t="shared" si="1"/>
        <v/>
      </c>
    </row>
    <row r="61" spans="1:23" x14ac:dyDescent="0.25">
      <c r="A61" s="41">
        <f t="shared" si="2"/>
        <v>22.5</v>
      </c>
      <c r="B61" s="42" t="s">
        <v>910</v>
      </c>
      <c r="C61" s="43" t="s">
        <v>911</v>
      </c>
      <c r="D61" s="43" t="s">
        <v>912</v>
      </c>
      <c r="E61" s="43">
        <v>13</v>
      </c>
      <c r="F61" s="43">
        <v>90</v>
      </c>
      <c r="G61" s="43">
        <v>22.5</v>
      </c>
      <c r="H61" s="43" t="s">
        <v>1359</v>
      </c>
      <c r="I61" s="43" t="s">
        <v>907</v>
      </c>
      <c r="J61" s="43" t="s">
        <v>34</v>
      </c>
      <c r="K61" s="43" t="s">
        <v>913</v>
      </c>
      <c r="L61" s="43" t="s">
        <v>62</v>
      </c>
      <c r="M61" s="43" t="s">
        <v>25</v>
      </c>
      <c r="N61" s="43"/>
      <c r="O61" s="44">
        <v>0</v>
      </c>
      <c r="P61" s="44">
        <v>0</v>
      </c>
      <c r="Q61" s="45" t="s">
        <v>746</v>
      </c>
      <c r="R61" s="140">
        <v>13340</v>
      </c>
      <c r="S61" s="141">
        <v>13862</v>
      </c>
      <c r="T61" s="141" t="s">
        <v>75</v>
      </c>
      <c r="U61" s="46">
        <f t="shared" si="1"/>
        <v>13340</v>
      </c>
      <c r="V61" s="47">
        <f t="shared" si="1"/>
        <v>13862</v>
      </c>
      <c r="W61" s="48" t="str">
        <f t="shared" si="1"/>
        <v/>
      </c>
    </row>
    <row r="62" spans="1:23" x14ac:dyDescent="0.25">
      <c r="A62" s="41">
        <f t="shared" si="2"/>
        <v>22.5</v>
      </c>
      <c r="B62" s="42" t="s">
        <v>914</v>
      </c>
      <c r="C62" s="43" t="s">
        <v>915</v>
      </c>
      <c r="D62" s="43" t="s">
        <v>916</v>
      </c>
      <c r="E62" s="43">
        <v>13</v>
      </c>
      <c r="F62" s="43">
        <v>90</v>
      </c>
      <c r="G62" s="43">
        <v>22.5</v>
      </c>
      <c r="H62" s="43" t="s">
        <v>1359</v>
      </c>
      <c r="I62" s="43" t="s">
        <v>806</v>
      </c>
      <c r="J62" s="43" t="s">
        <v>34</v>
      </c>
      <c r="K62" s="43" t="s">
        <v>882</v>
      </c>
      <c r="L62" s="43" t="s">
        <v>917</v>
      </c>
      <c r="M62" s="43" t="s">
        <v>25</v>
      </c>
      <c r="N62" s="43"/>
      <c r="O62" s="44">
        <v>0</v>
      </c>
      <c r="P62" s="44">
        <v>0</v>
      </c>
      <c r="Q62" s="45" t="s">
        <v>746</v>
      </c>
      <c r="R62" s="140">
        <v>11919</v>
      </c>
      <c r="S62" s="141">
        <v>12383</v>
      </c>
      <c r="T62" s="141" t="s">
        <v>75</v>
      </c>
      <c r="U62" s="46">
        <f t="shared" si="1"/>
        <v>11919</v>
      </c>
      <c r="V62" s="47">
        <f t="shared" si="1"/>
        <v>12383</v>
      </c>
      <c r="W62" s="48" t="str">
        <f t="shared" si="1"/>
        <v/>
      </c>
    </row>
    <row r="63" spans="1:23" x14ac:dyDescent="0.25">
      <c r="A63" s="41">
        <f t="shared" si="2"/>
        <v>22.5</v>
      </c>
      <c r="B63" s="42" t="s">
        <v>918</v>
      </c>
      <c r="C63" s="43" t="s">
        <v>919</v>
      </c>
      <c r="D63" s="43" t="s">
        <v>920</v>
      </c>
      <c r="E63" s="43">
        <v>255</v>
      </c>
      <c r="F63" s="43">
        <v>70</v>
      </c>
      <c r="G63" s="43">
        <v>22.5</v>
      </c>
      <c r="H63" s="43" t="s">
        <v>921</v>
      </c>
      <c r="I63" s="43" t="s">
        <v>465</v>
      </c>
      <c r="J63" s="43" t="s">
        <v>34</v>
      </c>
      <c r="K63" s="43" t="s">
        <v>922</v>
      </c>
      <c r="L63" s="43" t="s">
        <v>838</v>
      </c>
      <c r="M63" s="43" t="s">
        <v>25</v>
      </c>
      <c r="N63" s="43"/>
      <c r="O63" s="44">
        <v>0</v>
      </c>
      <c r="P63" s="44">
        <v>0</v>
      </c>
      <c r="Q63" s="45" t="s">
        <v>746</v>
      </c>
      <c r="R63" s="140">
        <v>10179</v>
      </c>
      <c r="S63" s="141">
        <v>10556</v>
      </c>
      <c r="T63" s="142">
        <v>13108</v>
      </c>
      <c r="U63" s="46">
        <f t="shared" si="1"/>
        <v>10179</v>
      </c>
      <c r="V63" s="47">
        <f t="shared" si="1"/>
        <v>10556</v>
      </c>
      <c r="W63" s="48">
        <f t="shared" si="1"/>
        <v>13108</v>
      </c>
    </row>
    <row r="64" spans="1:23" x14ac:dyDescent="0.25">
      <c r="A64" s="41">
        <f t="shared" si="2"/>
        <v>22.5</v>
      </c>
      <c r="B64" s="42" t="s">
        <v>923</v>
      </c>
      <c r="C64" s="43" t="s">
        <v>924</v>
      </c>
      <c r="D64" s="43" t="s">
        <v>925</v>
      </c>
      <c r="E64" s="43">
        <v>275</v>
      </c>
      <c r="F64" s="43">
        <v>70</v>
      </c>
      <c r="G64" s="43">
        <v>22.5</v>
      </c>
      <c r="H64" s="43" t="s">
        <v>40</v>
      </c>
      <c r="I64" s="43" t="s">
        <v>5</v>
      </c>
      <c r="J64" s="43" t="s">
        <v>22</v>
      </c>
      <c r="K64" s="43" t="s">
        <v>891</v>
      </c>
      <c r="L64" s="43" t="s">
        <v>71</v>
      </c>
      <c r="M64" s="43" t="s">
        <v>25</v>
      </c>
      <c r="N64" s="43"/>
      <c r="O64" s="44">
        <v>0</v>
      </c>
      <c r="P64" s="44">
        <v>0</v>
      </c>
      <c r="Q64" s="45" t="s">
        <v>746</v>
      </c>
      <c r="R64" s="140">
        <v>10266</v>
      </c>
      <c r="S64" s="141">
        <v>10672</v>
      </c>
      <c r="T64" s="141" t="s">
        <v>75</v>
      </c>
      <c r="U64" s="46">
        <f t="shared" si="1"/>
        <v>10266</v>
      </c>
      <c r="V64" s="47">
        <f t="shared" si="1"/>
        <v>10672</v>
      </c>
      <c r="W64" s="48" t="str">
        <f t="shared" si="1"/>
        <v/>
      </c>
    </row>
    <row r="65" spans="1:23" x14ac:dyDescent="0.25">
      <c r="A65" s="41">
        <f t="shared" si="2"/>
        <v>22.5</v>
      </c>
      <c r="B65" s="42" t="s">
        <v>926</v>
      </c>
      <c r="C65" s="43" t="s">
        <v>927</v>
      </c>
      <c r="D65" s="43" t="s">
        <v>928</v>
      </c>
      <c r="E65" s="43">
        <v>275</v>
      </c>
      <c r="F65" s="43">
        <v>70</v>
      </c>
      <c r="G65" s="43">
        <v>22.5</v>
      </c>
      <c r="H65" s="43" t="s">
        <v>40</v>
      </c>
      <c r="I65" s="43" t="s">
        <v>874</v>
      </c>
      <c r="J65" s="43" t="s">
        <v>34</v>
      </c>
      <c r="K65" s="43" t="s">
        <v>929</v>
      </c>
      <c r="L65" s="43" t="s">
        <v>44</v>
      </c>
      <c r="M65" s="43" t="s">
        <v>25</v>
      </c>
      <c r="N65" s="43"/>
      <c r="O65" s="44">
        <v>0</v>
      </c>
      <c r="P65" s="44">
        <v>0</v>
      </c>
      <c r="Q65" s="45" t="s">
        <v>746</v>
      </c>
      <c r="R65" s="140">
        <v>13746</v>
      </c>
      <c r="S65" s="141">
        <v>14297</v>
      </c>
      <c r="T65" s="141" t="s">
        <v>75</v>
      </c>
      <c r="U65" s="46">
        <f t="shared" si="1"/>
        <v>13746</v>
      </c>
      <c r="V65" s="47">
        <f t="shared" si="1"/>
        <v>14297</v>
      </c>
      <c r="W65" s="48" t="str">
        <f t="shared" si="1"/>
        <v/>
      </c>
    </row>
    <row r="66" spans="1:23" x14ac:dyDescent="0.25">
      <c r="A66" s="41">
        <f t="shared" si="2"/>
        <v>22.5</v>
      </c>
      <c r="B66" s="42" t="s">
        <v>930</v>
      </c>
      <c r="C66" s="43" t="s">
        <v>931</v>
      </c>
      <c r="D66" s="43" t="s">
        <v>932</v>
      </c>
      <c r="E66" s="43">
        <v>275</v>
      </c>
      <c r="F66" s="43">
        <v>70</v>
      </c>
      <c r="G66" s="43">
        <v>22.5</v>
      </c>
      <c r="H66" s="43" t="s">
        <v>40</v>
      </c>
      <c r="I66" s="43" t="s">
        <v>874</v>
      </c>
      <c r="J66" s="43" t="s">
        <v>34</v>
      </c>
      <c r="K66" s="43" t="s">
        <v>933</v>
      </c>
      <c r="L66" s="43" t="s">
        <v>44</v>
      </c>
      <c r="M66" s="43" t="s">
        <v>25</v>
      </c>
      <c r="N66" s="43"/>
      <c r="O66" s="44">
        <v>0</v>
      </c>
      <c r="P66" s="44">
        <v>0</v>
      </c>
      <c r="Q66" s="45" t="s">
        <v>746</v>
      </c>
      <c r="R66" s="140">
        <v>13746</v>
      </c>
      <c r="S66" s="141">
        <v>14297</v>
      </c>
      <c r="T66" s="141" t="s">
        <v>75</v>
      </c>
      <c r="U66" s="46">
        <f t="shared" si="1"/>
        <v>13746</v>
      </c>
      <c r="V66" s="47">
        <f t="shared" si="1"/>
        <v>14297</v>
      </c>
      <c r="W66" s="48" t="str">
        <f t="shared" si="1"/>
        <v/>
      </c>
    </row>
    <row r="67" spans="1:23" x14ac:dyDescent="0.25">
      <c r="A67" s="41">
        <f t="shared" si="2"/>
        <v>22.5</v>
      </c>
      <c r="B67" s="42" t="s">
        <v>934</v>
      </c>
      <c r="C67" s="43" t="s">
        <v>935</v>
      </c>
      <c r="D67" s="43" t="s">
        <v>936</v>
      </c>
      <c r="E67" s="43">
        <v>275</v>
      </c>
      <c r="F67" s="43">
        <v>70</v>
      </c>
      <c r="G67" s="43">
        <v>22.5</v>
      </c>
      <c r="H67" s="43" t="s">
        <v>40</v>
      </c>
      <c r="I67" s="43" t="s">
        <v>874</v>
      </c>
      <c r="J67" s="43" t="s">
        <v>34</v>
      </c>
      <c r="K67" s="43" t="s">
        <v>937</v>
      </c>
      <c r="L67" s="43" t="s">
        <v>44</v>
      </c>
      <c r="M67" s="43" t="s">
        <v>25</v>
      </c>
      <c r="N67" s="43"/>
      <c r="O67" s="44">
        <v>0</v>
      </c>
      <c r="P67" s="44">
        <v>0</v>
      </c>
      <c r="Q67" s="45" t="s">
        <v>746</v>
      </c>
      <c r="R67" s="140">
        <v>11716</v>
      </c>
      <c r="S67" s="141">
        <v>12151</v>
      </c>
      <c r="T67" s="141" t="s">
        <v>75</v>
      </c>
      <c r="U67" s="46">
        <f t="shared" si="1"/>
        <v>11716</v>
      </c>
      <c r="V67" s="47">
        <f t="shared" si="1"/>
        <v>12151</v>
      </c>
      <c r="W67" s="48" t="str">
        <f t="shared" si="1"/>
        <v/>
      </c>
    </row>
    <row r="68" spans="1:23" x14ac:dyDescent="0.25">
      <c r="A68" s="41">
        <f t="shared" si="2"/>
        <v>22.5</v>
      </c>
      <c r="B68" s="42" t="s">
        <v>938</v>
      </c>
      <c r="C68" s="43" t="s">
        <v>939</v>
      </c>
      <c r="D68" s="43" t="s">
        <v>940</v>
      </c>
      <c r="E68" s="43">
        <v>275</v>
      </c>
      <c r="F68" s="43">
        <v>70</v>
      </c>
      <c r="G68" s="43">
        <v>22.5</v>
      </c>
      <c r="H68" s="43" t="s">
        <v>40</v>
      </c>
      <c r="I68" s="43" t="s">
        <v>26</v>
      </c>
      <c r="J68" s="43" t="s">
        <v>22</v>
      </c>
      <c r="K68" s="43" t="s">
        <v>941</v>
      </c>
      <c r="L68" s="43" t="s">
        <v>942</v>
      </c>
      <c r="M68" s="43" t="s">
        <v>25</v>
      </c>
      <c r="N68" s="43"/>
      <c r="O68" s="44">
        <v>0</v>
      </c>
      <c r="P68" s="44">
        <v>0</v>
      </c>
      <c r="Q68" s="45" t="s">
        <v>746</v>
      </c>
      <c r="R68" s="140">
        <v>10005</v>
      </c>
      <c r="S68" s="141">
        <v>10411</v>
      </c>
      <c r="T68" s="141" t="s">
        <v>75</v>
      </c>
      <c r="U68" s="46">
        <f t="shared" si="1"/>
        <v>10005</v>
      </c>
      <c r="V68" s="47">
        <f t="shared" si="1"/>
        <v>10411</v>
      </c>
      <c r="W68" s="48" t="str">
        <f t="shared" si="1"/>
        <v/>
      </c>
    </row>
    <row r="69" spans="1:23" x14ac:dyDescent="0.25">
      <c r="A69" s="41">
        <f t="shared" si="2"/>
        <v>22.5</v>
      </c>
      <c r="B69" s="42" t="s">
        <v>943</v>
      </c>
      <c r="C69" s="43" t="s">
        <v>944</v>
      </c>
      <c r="D69" s="43" t="s">
        <v>945</v>
      </c>
      <c r="E69" s="43">
        <v>275</v>
      </c>
      <c r="F69" s="43">
        <v>70</v>
      </c>
      <c r="G69" s="43">
        <v>22.5</v>
      </c>
      <c r="H69" s="43" t="s">
        <v>40</v>
      </c>
      <c r="I69" s="43" t="s">
        <v>26</v>
      </c>
      <c r="J69" s="43" t="s">
        <v>22</v>
      </c>
      <c r="K69" s="43" t="s">
        <v>816</v>
      </c>
      <c r="L69" s="43" t="s">
        <v>942</v>
      </c>
      <c r="M69" s="43" t="s">
        <v>25</v>
      </c>
      <c r="N69" s="43"/>
      <c r="O69" s="44">
        <v>0</v>
      </c>
      <c r="P69" s="44">
        <v>0</v>
      </c>
      <c r="Q69" s="45" t="s">
        <v>746</v>
      </c>
      <c r="R69" s="140">
        <v>10005</v>
      </c>
      <c r="S69" s="141">
        <v>10411</v>
      </c>
      <c r="T69" s="141" t="s">
        <v>75</v>
      </c>
      <c r="U69" s="46">
        <f t="shared" si="1"/>
        <v>10005</v>
      </c>
      <c r="V69" s="47">
        <f t="shared" si="1"/>
        <v>10411</v>
      </c>
      <c r="W69" s="48" t="str">
        <f t="shared" si="1"/>
        <v/>
      </c>
    </row>
    <row r="70" spans="1:23" x14ac:dyDescent="0.25">
      <c r="A70" s="41">
        <f t="shared" si="2"/>
        <v>22.5</v>
      </c>
      <c r="B70" s="42" t="s">
        <v>946</v>
      </c>
      <c r="C70" s="43" t="s">
        <v>947</v>
      </c>
      <c r="D70" s="43" t="s">
        <v>948</v>
      </c>
      <c r="E70" s="43">
        <v>275</v>
      </c>
      <c r="F70" s="43">
        <v>70</v>
      </c>
      <c r="G70" s="43">
        <v>22.5</v>
      </c>
      <c r="H70" s="43" t="s">
        <v>40</v>
      </c>
      <c r="I70" s="43" t="s">
        <v>465</v>
      </c>
      <c r="J70" s="43" t="s">
        <v>42</v>
      </c>
      <c r="K70" s="43" t="s">
        <v>867</v>
      </c>
      <c r="L70" s="43" t="s">
        <v>949</v>
      </c>
      <c r="M70" s="43" t="s">
        <v>25</v>
      </c>
      <c r="N70" s="43"/>
      <c r="O70" s="44">
        <v>0</v>
      </c>
      <c r="P70" s="44">
        <v>0</v>
      </c>
      <c r="Q70" s="45" t="s">
        <v>746</v>
      </c>
      <c r="R70" s="140">
        <v>10208</v>
      </c>
      <c r="S70" s="141">
        <v>10614</v>
      </c>
      <c r="T70" s="141" t="s">
        <v>75</v>
      </c>
      <c r="U70" s="46">
        <f t="shared" si="1"/>
        <v>10208</v>
      </c>
      <c r="V70" s="47">
        <f t="shared" si="1"/>
        <v>10614</v>
      </c>
      <c r="W70" s="48" t="str">
        <f t="shared" si="1"/>
        <v/>
      </c>
    </row>
    <row r="71" spans="1:23" x14ac:dyDescent="0.25">
      <c r="A71" s="41">
        <f t="shared" si="2"/>
        <v>22.5</v>
      </c>
      <c r="B71" s="42" t="s">
        <v>950</v>
      </c>
      <c r="C71" s="43" t="s">
        <v>951</v>
      </c>
      <c r="D71" s="43" t="s">
        <v>952</v>
      </c>
      <c r="E71" s="43">
        <v>275</v>
      </c>
      <c r="F71" s="43">
        <v>70</v>
      </c>
      <c r="G71" s="43">
        <v>22.5</v>
      </c>
      <c r="H71" s="43" t="s">
        <v>40</v>
      </c>
      <c r="I71" s="43" t="s">
        <v>806</v>
      </c>
      <c r="J71" s="43" t="s">
        <v>42</v>
      </c>
      <c r="K71" s="43" t="s">
        <v>852</v>
      </c>
      <c r="L71" s="43" t="s">
        <v>953</v>
      </c>
      <c r="M71" s="43" t="s">
        <v>25</v>
      </c>
      <c r="N71" s="43"/>
      <c r="O71" s="44">
        <v>0</v>
      </c>
      <c r="P71" s="44">
        <v>0</v>
      </c>
      <c r="Q71" s="45" t="s">
        <v>746</v>
      </c>
      <c r="R71" s="140">
        <v>9309</v>
      </c>
      <c r="S71" s="141">
        <v>9657</v>
      </c>
      <c r="T71" s="141" t="s">
        <v>75</v>
      </c>
      <c r="U71" s="46">
        <f t="shared" si="1"/>
        <v>9309</v>
      </c>
      <c r="V71" s="47">
        <f t="shared" si="1"/>
        <v>9657</v>
      </c>
      <c r="W71" s="48" t="str">
        <f t="shared" si="1"/>
        <v/>
      </c>
    </row>
    <row r="72" spans="1:23" x14ac:dyDescent="0.25">
      <c r="A72" s="41">
        <f t="shared" si="2"/>
        <v>22.5</v>
      </c>
      <c r="B72" s="42" t="s">
        <v>954</v>
      </c>
      <c r="C72" s="43" t="s">
        <v>955</v>
      </c>
      <c r="D72" s="43" t="s">
        <v>956</v>
      </c>
      <c r="E72" s="43">
        <v>275</v>
      </c>
      <c r="F72" s="43">
        <v>70</v>
      </c>
      <c r="G72" s="43">
        <v>22.5</v>
      </c>
      <c r="H72" s="43" t="s">
        <v>40</v>
      </c>
      <c r="I72" s="43" t="s">
        <v>26</v>
      </c>
      <c r="J72" s="43" t="s">
        <v>34</v>
      </c>
      <c r="K72" s="43" t="s">
        <v>957</v>
      </c>
      <c r="L72" s="43" t="s">
        <v>538</v>
      </c>
      <c r="M72" s="43" t="s">
        <v>25</v>
      </c>
      <c r="N72" s="43"/>
      <c r="O72" s="44">
        <v>0</v>
      </c>
      <c r="P72" s="44">
        <v>0</v>
      </c>
      <c r="Q72" s="45" t="s">
        <v>746</v>
      </c>
      <c r="R72" s="140">
        <v>9802</v>
      </c>
      <c r="S72" s="141">
        <v>10179</v>
      </c>
      <c r="T72" s="141" t="s">
        <v>75</v>
      </c>
      <c r="U72" s="46">
        <f t="shared" si="1"/>
        <v>9802</v>
      </c>
      <c r="V72" s="47">
        <f t="shared" si="1"/>
        <v>10179</v>
      </c>
      <c r="W72" s="48" t="str">
        <f t="shared" si="1"/>
        <v/>
      </c>
    </row>
    <row r="73" spans="1:23" x14ac:dyDescent="0.25">
      <c r="A73" s="41">
        <f t="shared" si="2"/>
        <v>22.5</v>
      </c>
      <c r="B73" s="42" t="s">
        <v>958</v>
      </c>
      <c r="C73" s="43" t="s">
        <v>959</v>
      </c>
      <c r="D73" s="43" t="s">
        <v>960</v>
      </c>
      <c r="E73" s="43">
        <v>275</v>
      </c>
      <c r="F73" s="43">
        <v>70</v>
      </c>
      <c r="G73" s="43">
        <v>22.5</v>
      </c>
      <c r="H73" s="43" t="s">
        <v>40</v>
      </c>
      <c r="I73" s="43" t="s">
        <v>26</v>
      </c>
      <c r="J73" s="43" t="s">
        <v>34</v>
      </c>
      <c r="K73" s="43" t="s">
        <v>961</v>
      </c>
      <c r="L73" s="43" t="s">
        <v>942</v>
      </c>
      <c r="M73" s="43" t="s">
        <v>25</v>
      </c>
      <c r="N73" s="43"/>
      <c r="O73" s="44">
        <v>0</v>
      </c>
      <c r="P73" s="44">
        <v>0</v>
      </c>
      <c r="Q73" s="45" t="s">
        <v>746</v>
      </c>
      <c r="R73" s="140">
        <v>9802</v>
      </c>
      <c r="S73" s="141">
        <v>10179</v>
      </c>
      <c r="T73" s="141" t="s">
        <v>75</v>
      </c>
      <c r="U73" s="46">
        <f t="shared" si="1"/>
        <v>9802</v>
      </c>
      <c r="V73" s="47">
        <f t="shared" si="1"/>
        <v>10179</v>
      </c>
      <c r="W73" s="48" t="str">
        <f t="shared" si="1"/>
        <v/>
      </c>
    </row>
    <row r="74" spans="1:23" x14ac:dyDescent="0.25">
      <c r="A74" s="41">
        <f t="shared" si="2"/>
        <v>22.5</v>
      </c>
      <c r="B74" s="42" t="s">
        <v>962</v>
      </c>
      <c r="C74" s="43" t="s">
        <v>963</v>
      </c>
      <c r="D74" s="43" t="s">
        <v>964</v>
      </c>
      <c r="E74" s="43">
        <v>275</v>
      </c>
      <c r="F74" s="43">
        <v>80</v>
      </c>
      <c r="G74" s="43">
        <v>22.5</v>
      </c>
      <c r="H74" s="43" t="s">
        <v>515</v>
      </c>
      <c r="I74" s="43" t="s">
        <v>26</v>
      </c>
      <c r="J74" s="43" t="s">
        <v>22</v>
      </c>
      <c r="K74" s="43" t="s">
        <v>797</v>
      </c>
      <c r="L74" s="43" t="s">
        <v>516</v>
      </c>
      <c r="M74" s="43" t="s">
        <v>25</v>
      </c>
      <c r="N74" s="43"/>
      <c r="O74" s="44">
        <v>0</v>
      </c>
      <c r="P74" s="44">
        <v>0</v>
      </c>
      <c r="Q74" s="45" t="s">
        <v>746</v>
      </c>
      <c r="R74" s="140">
        <v>11716</v>
      </c>
      <c r="S74" s="141">
        <v>12151</v>
      </c>
      <c r="T74" s="142">
        <v>17603</v>
      </c>
      <c r="U74" s="46">
        <f t="shared" si="1"/>
        <v>11716</v>
      </c>
      <c r="V74" s="47">
        <f t="shared" si="1"/>
        <v>12151</v>
      </c>
      <c r="W74" s="48">
        <f t="shared" si="1"/>
        <v>17603</v>
      </c>
    </row>
    <row r="75" spans="1:23" x14ac:dyDescent="0.25">
      <c r="A75" s="41">
        <f t="shared" si="2"/>
        <v>22.5</v>
      </c>
      <c r="B75" s="42" t="s">
        <v>965</v>
      </c>
      <c r="C75" s="43" t="s">
        <v>966</v>
      </c>
      <c r="D75" s="43" t="s">
        <v>967</v>
      </c>
      <c r="E75" s="43">
        <v>295</v>
      </c>
      <c r="F75" s="43">
        <v>60</v>
      </c>
      <c r="G75" s="43">
        <v>22.5</v>
      </c>
      <c r="H75" s="43" t="s">
        <v>91</v>
      </c>
      <c r="I75" s="43" t="s">
        <v>26</v>
      </c>
      <c r="J75" s="43" t="s">
        <v>22</v>
      </c>
      <c r="K75" s="43" t="s">
        <v>968</v>
      </c>
      <c r="L75" s="43" t="s">
        <v>94</v>
      </c>
      <c r="M75" s="43" t="s">
        <v>25</v>
      </c>
      <c r="N75" s="43"/>
      <c r="O75" s="44">
        <v>0</v>
      </c>
      <c r="P75" s="44">
        <v>0</v>
      </c>
      <c r="Q75" s="45" t="s">
        <v>746</v>
      </c>
      <c r="R75" s="140">
        <v>11194</v>
      </c>
      <c r="S75" s="141">
        <v>11629</v>
      </c>
      <c r="T75" s="142">
        <v>17806</v>
      </c>
      <c r="U75" s="46">
        <f t="shared" si="1"/>
        <v>11194</v>
      </c>
      <c r="V75" s="47">
        <f t="shared" si="1"/>
        <v>11629</v>
      </c>
      <c r="W75" s="48">
        <f t="shared" si="1"/>
        <v>17806</v>
      </c>
    </row>
    <row r="76" spans="1:23" x14ac:dyDescent="0.25">
      <c r="A76" s="41">
        <f t="shared" si="2"/>
        <v>22.5</v>
      </c>
      <c r="B76" s="42" t="s">
        <v>969</v>
      </c>
      <c r="C76" s="43" t="s">
        <v>970</v>
      </c>
      <c r="D76" s="43" t="s">
        <v>971</v>
      </c>
      <c r="E76" s="43">
        <v>295</v>
      </c>
      <c r="F76" s="43">
        <v>60</v>
      </c>
      <c r="G76" s="43">
        <v>22.5</v>
      </c>
      <c r="H76" s="43" t="s">
        <v>91</v>
      </c>
      <c r="I76" s="43" t="s">
        <v>465</v>
      </c>
      <c r="J76" s="43" t="s">
        <v>22</v>
      </c>
      <c r="K76" s="43" t="s">
        <v>972</v>
      </c>
      <c r="L76" s="43" t="s">
        <v>94</v>
      </c>
      <c r="M76" s="43" t="s">
        <v>25</v>
      </c>
      <c r="N76" s="43"/>
      <c r="O76" s="44">
        <v>0</v>
      </c>
      <c r="P76" s="44">
        <v>0</v>
      </c>
      <c r="Q76" s="45" t="s">
        <v>746</v>
      </c>
      <c r="R76" s="140">
        <v>11194</v>
      </c>
      <c r="S76" s="141">
        <v>11629</v>
      </c>
      <c r="T76" s="142">
        <v>17806</v>
      </c>
      <c r="U76" s="46">
        <f t="shared" ref="U76:W126" si="3">IFERROR(R76*(1-$W$11),"")</f>
        <v>11194</v>
      </c>
      <c r="V76" s="47">
        <f t="shared" si="3"/>
        <v>11629</v>
      </c>
      <c r="W76" s="48">
        <f t="shared" si="3"/>
        <v>17806</v>
      </c>
    </row>
    <row r="77" spans="1:23" x14ac:dyDescent="0.25">
      <c r="A77" s="41">
        <f t="shared" si="2"/>
        <v>22.5</v>
      </c>
      <c r="B77" s="42" t="s">
        <v>973</v>
      </c>
      <c r="C77" s="43" t="s">
        <v>974</v>
      </c>
      <c r="D77" s="43" t="s">
        <v>975</v>
      </c>
      <c r="E77" s="43">
        <v>295</v>
      </c>
      <c r="F77" s="43">
        <v>60</v>
      </c>
      <c r="G77" s="43">
        <v>22.5</v>
      </c>
      <c r="H77" s="43" t="s">
        <v>91</v>
      </c>
      <c r="I77" s="43" t="s">
        <v>465</v>
      </c>
      <c r="J77" s="43" t="s">
        <v>34</v>
      </c>
      <c r="K77" s="43" t="s">
        <v>976</v>
      </c>
      <c r="L77" s="43" t="s">
        <v>94</v>
      </c>
      <c r="M77" s="43" t="s">
        <v>25</v>
      </c>
      <c r="N77" s="43"/>
      <c r="O77" s="44">
        <v>0</v>
      </c>
      <c r="P77" s="44">
        <v>0</v>
      </c>
      <c r="Q77" s="45" t="s">
        <v>746</v>
      </c>
      <c r="R77" s="140">
        <v>11194</v>
      </c>
      <c r="S77" s="141">
        <v>11629</v>
      </c>
      <c r="T77" s="142">
        <v>17806</v>
      </c>
      <c r="U77" s="46">
        <f t="shared" si="3"/>
        <v>11194</v>
      </c>
      <c r="V77" s="47">
        <f t="shared" si="3"/>
        <v>11629</v>
      </c>
      <c r="W77" s="48">
        <f t="shared" si="3"/>
        <v>17806</v>
      </c>
    </row>
    <row r="78" spans="1:23" x14ac:dyDescent="0.25">
      <c r="A78" s="41">
        <f t="shared" si="2"/>
        <v>22.5</v>
      </c>
      <c r="B78" s="42" t="s">
        <v>977</v>
      </c>
      <c r="C78" s="43" t="s">
        <v>978</v>
      </c>
      <c r="D78" s="43" t="s">
        <v>979</v>
      </c>
      <c r="E78" s="43">
        <v>295</v>
      </c>
      <c r="F78" s="43">
        <v>80</v>
      </c>
      <c r="G78" s="43">
        <v>22.5</v>
      </c>
      <c r="H78" s="43" t="s">
        <v>48</v>
      </c>
      <c r="I78" s="43" t="s">
        <v>806</v>
      </c>
      <c r="J78" s="43" t="s">
        <v>22</v>
      </c>
      <c r="K78" s="43" t="s">
        <v>980</v>
      </c>
      <c r="L78" s="43" t="s">
        <v>112</v>
      </c>
      <c r="M78" s="43" t="s">
        <v>25</v>
      </c>
      <c r="N78" s="43"/>
      <c r="O78" s="44">
        <v>0</v>
      </c>
      <c r="P78" s="44">
        <v>0</v>
      </c>
      <c r="Q78" s="45" t="s">
        <v>746</v>
      </c>
      <c r="R78" s="140">
        <v>12731</v>
      </c>
      <c r="S78" s="141">
        <v>13224</v>
      </c>
      <c r="T78" s="142">
        <v>17806</v>
      </c>
      <c r="U78" s="46">
        <f t="shared" si="3"/>
        <v>12731</v>
      </c>
      <c r="V78" s="47">
        <f t="shared" si="3"/>
        <v>13224</v>
      </c>
      <c r="W78" s="48">
        <f t="shared" si="3"/>
        <v>17806</v>
      </c>
    </row>
    <row r="79" spans="1:23" x14ac:dyDescent="0.25">
      <c r="A79" s="41">
        <f t="shared" si="2"/>
        <v>22.5</v>
      </c>
      <c r="B79" s="42" t="s">
        <v>981</v>
      </c>
      <c r="C79" s="43" t="s">
        <v>982</v>
      </c>
      <c r="D79" s="43" t="s">
        <v>983</v>
      </c>
      <c r="E79" s="43">
        <v>295</v>
      </c>
      <c r="F79" s="43">
        <v>80</v>
      </c>
      <c r="G79" s="43">
        <v>22.5</v>
      </c>
      <c r="H79" s="43" t="s">
        <v>48</v>
      </c>
      <c r="I79" s="43" t="s">
        <v>465</v>
      </c>
      <c r="J79" s="43" t="s">
        <v>22</v>
      </c>
      <c r="K79" s="43" t="s">
        <v>984</v>
      </c>
      <c r="L79" s="43" t="s">
        <v>74</v>
      </c>
      <c r="M79" s="43" t="s">
        <v>25</v>
      </c>
      <c r="N79" s="43"/>
      <c r="O79" s="44">
        <v>0</v>
      </c>
      <c r="P79" s="44">
        <v>0</v>
      </c>
      <c r="Q79" s="45" t="s">
        <v>746</v>
      </c>
      <c r="R79" s="140">
        <v>11658</v>
      </c>
      <c r="S79" s="141">
        <v>12122</v>
      </c>
      <c r="T79" s="142">
        <v>16704</v>
      </c>
      <c r="U79" s="46">
        <f t="shared" si="3"/>
        <v>11658</v>
      </c>
      <c r="V79" s="47">
        <f t="shared" si="3"/>
        <v>12122</v>
      </c>
      <c r="W79" s="48">
        <f t="shared" si="3"/>
        <v>16704</v>
      </c>
    </row>
    <row r="80" spans="1:23" x14ac:dyDescent="0.25">
      <c r="A80" s="41">
        <f t="shared" si="2"/>
        <v>22.5</v>
      </c>
      <c r="B80" s="42" t="s">
        <v>985</v>
      </c>
      <c r="C80" s="43" t="s">
        <v>986</v>
      </c>
      <c r="D80" s="43" t="s">
        <v>987</v>
      </c>
      <c r="E80" s="43">
        <v>295</v>
      </c>
      <c r="F80" s="43">
        <v>80</v>
      </c>
      <c r="G80" s="43">
        <v>22.5</v>
      </c>
      <c r="H80" s="43" t="s">
        <v>48</v>
      </c>
      <c r="I80" s="43" t="s">
        <v>874</v>
      </c>
      <c r="J80" s="43" t="s">
        <v>34</v>
      </c>
      <c r="K80" s="43" t="s">
        <v>875</v>
      </c>
      <c r="L80" s="43" t="s">
        <v>434</v>
      </c>
      <c r="M80" s="43" t="s">
        <v>25</v>
      </c>
      <c r="N80" s="43"/>
      <c r="O80" s="44">
        <v>0</v>
      </c>
      <c r="P80" s="44">
        <v>0</v>
      </c>
      <c r="Q80" s="45" t="s">
        <v>746</v>
      </c>
      <c r="R80" s="140">
        <v>12325</v>
      </c>
      <c r="S80" s="141">
        <v>12789</v>
      </c>
      <c r="T80" s="142">
        <v>17371</v>
      </c>
      <c r="U80" s="46">
        <f t="shared" si="3"/>
        <v>12325</v>
      </c>
      <c r="V80" s="47">
        <f t="shared" si="3"/>
        <v>12789</v>
      </c>
      <c r="W80" s="48">
        <f t="shared" si="3"/>
        <v>17371</v>
      </c>
    </row>
    <row r="81" spans="1:23" x14ac:dyDescent="0.25">
      <c r="A81" s="41">
        <f t="shared" si="2"/>
        <v>22.5</v>
      </c>
      <c r="B81" s="42" t="s">
        <v>988</v>
      </c>
      <c r="C81" s="43" t="s">
        <v>989</v>
      </c>
      <c r="D81" s="43" t="s">
        <v>990</v>
      </c>
      <c r="E81" s="43">
        <v>295</v>
      </c>
      <c r="F81" s="43">
        <v>80</v>
      </c>
      <c r="G81" s="43">
        <v>22.5</v>
      </c>
      <c r="H81" s="43" t="s">
        <v>48</v>
      </c>
      <c r="I81" s="43" t="s">
        <v>26</v>
      </c>
      <c r="J81" s="43" t="s">
        <v>22</v>
      </c>
      <c r="K81" s="43" t="s">
        <v>991</v>
      </c>
      <c r="L81" s="43" t="s">
        <v>50</v>
      </c>
      <c r="M81" s="43" t="s">
        <v>25</v>
      </c>
      <c r="N81" s="43"/>
      <c r="O81" s="44">
        <v>0</v>
      </c>
      <c r="P81" s="44">
        <v>0</v>
      </c>
      <c r="Q81" s="45" t="s">
        <v>746</v>
      </c>
      <c r="R81" s="140">
        <v>11397</v>
      </c>
      <c r="S81" s="141">
        <v>11832</v>
      </c>
      <c r="T81" s="142">
        <v>16414</v>
      </c>
      <c r="U81" s="46">
        <f t="shared" si="3"/>
        <v>11397</v>
      </c>
      <c r="V81" s="47">
        <f t="shared" si="3"/>
        <v>11832</v>
      </c>
      <c r="W81" s="48">
        <f t="shared" si="3"/>
        <v>16414</v>
      </c>
    </row>
    <row r="82" spans="1:23" x14ac:dyDescent="0.25">
      <c r="A82" s="41">
        <f t="shared" si="2"/>
        <v>22.5</v>
      </c>
      <c r="B82" s="42" t="s">
        <v>992</v>
      </c>
      <c r="C82" s="43" t="s">
        <v>993</v>
      </c>
      <c r="D82" s="43" t="s">
        <v>994</v>
      </c>
      <c r="E82" s="43">
        <v>295</v>
      </c>
      <c r="F82" s="43">
        <v>80</v>
      </c>
      <c r="G82" s="43">
        <v>22.5</v>
      </c>
      <c r="H82" s="43" t="s">
        <v>48</v>
      </c>
      <c r="I82" s="43" t="s">
        <v>465</v>
      </c>
      <c r="J82" s="43" t="s">
        <v>34</v>
      </c>
      <c r="K82" s="43" t="s">
        <v>972</v>
      </c>
      <c r="L82" s="43" t="s">
        <v>995</v>
      </c>
      <c r="M82" s="43" t="s">
        <v>25</v>
      </c>
      <c r="N82" s="43"/>
      <c r="O82" s="44">
        <v>0</v>
      </c>
      <c r="P82" s="44">
        <v>0</v>
      </c>
      <c r="Q82" s="45" t="s">
        <v>746</v>
      </c>
      <c r="R82" s="140">
        <v>10933</v>
      </c>
      <c r="S82" s="141">
        <v>11368</v>
      </c>
      <c r="T82" s="142">
        <v>15950</v>
      </c>
      <c r="U82" s="46">
        <f t="shared" si="3"/>
        <v>10933</v>
      </c>
      <c r="V82" s="47">
        <f t="shared" si="3"/>
        <v>11368</v>
      </c>
      <c r="W82" s="48">
        <f t="shared" si="3"/>
        <v>15950</v>
      </c>
    </row>
    <row r="83" spans="1:23" x14ac:dyDescent="0.25">
      <c r="A83" s="41">
        <f t="shared" ref="A83:A126" si="4">G83</f>
        <v>22.5</v>
      </c>
      <c r="B83" s="42" t="s">
        <v>996</v>
      </c>
      <c r="C83" s="43" t="s">
        <v>997</v>
      </c>
      <c r="D83" s="43" t="s">
        <v>998</v>
      </c>
      <c r="E83" s="43">
        <v>295</v>
      </c>
      <c r="F83" s="43">
        <v>80</v>
      </c>
      <c r="G83" s="43">
        <v>22.5</v>
      </c>
      <c r="H83" s="43" t="s">
        <v>48</v>
      </c>
      <c r="I83" s="43" t="s">
        <v>5</v>
      </c>
      <c r="J83" s="43" t="s">
        <v>22</v>
      </c>
      <c r="K83" s="43" t="s">
        <v>999</v>
      </c>
      <c r="L83" s="43" t="s">
        <v>285</v>
      </c>
      <c r="M83" s="43" t="s">
        <v>25</v>
      </c>
      <c r="N83" s="43"/>
      <c r="O83" s="44">
        <v>0</v>
      </c>
      <c r="P83" s="44">
        <v>0</v>
      </c>
      <c r="Q83" s="45" t="s">
        <v>746</v>
      </c>
      <c r="R83" s="140">
        <v>11658</v>
      </c>
      <c r="S83" s="141">
        <v>12122</v>
      </c>
      <c r="T83" s="142">
        <v>16704</v>
      </c>
      <c r="U83" s="46">
        <f t="shared" si="3"/>
        <v>11658</v>
      </c>
      <c r="V83" s="47">
        <f t="shared" si="3"/>
        <v>12122</v>
      </c>
      <c r="W83" s="48">
        <f t="shared" si="3"/>
        <v>16704</v>
      </c>
    </row>
    <row r="84" spans="1:23" x14ac:dyDescent="0.25">
      <c r="A84" s="41">
        <f t="shared" si="4"/>
        <v>22.5</v>
      </c>
      <c r="B84" s="42" t="s">
        <v>1000</v>
      </c>
      <c r="C84" s="43" t="s">
        <v>1001</v>
      </c>
      <c r="D84" s="43" t="s">
        <v>1002</v>
      </c>
      <c r="E84" s="43">
        <v>295</v>
      </c>
      <c r="F84" s="43">
        <v>80</v>
      </c>
      <c r="G84" s="43">
        <v>22.5</v>
      </c>
      <c r="H84" s="43" t="s">
        <v>48</v>
      </c>
      <c r="I84" s="43" t="s">
        <v>465</v>
      </c>
      <c r="J84" s="43" t="s">
        <v>34</v>
      </c>
      <c r="K84" s="43" t="s">
        <v>1003</v>
      </c>
      <c r="L84" s="43" t="s">
        <v>995</v>
      </c>
      <c r="M84" s="43" t="s">
        <v>25</v>
      </c>
      <c r="N84" s="43"/>
      <c r="O84" s="44">
        <v>0</v>
      </c>
      <c r="P84" s="44">
        <v>0</v>
      </c>
      <c r="Q84" s="45" t="s">
        <v>746</v>
      </c>
      <c r="R84" s="140">
        <v>10933</v>
      </c>
      <c r="S84" s="141">
        <v>11368</v>
      </c>
      <c r="T84" s="142">
        <v>15950</v>
      </c>
      <c r="U84" s="46">
        <f t="shared" si="3"/>
        <v>10933</v>
      </c>
      <c r="V84" s="47">
        <f t="shared" si="3"/>
        <v>11368</v>
      </c>
      <c r="W84" s="48">
        <f t="shared" si="3"/>
        <v>15950</v>
      </c>
    </row>
    <row r="85" spans="1:23" x14ac:dyDescent="0.25">
      <c r="A85" s="41">
        <f t="shared" si="4"/>
        <v>22.5</v>
      </c>
      <c r="B85" s="42" t="s">
        <v>1004</v>
      </c>
      <c r="C85" s="43" t="s">
        <v>1005</v>
      </c>
      <c r="D85" s="43" t="s">
        <v>1006</v>
      </c>
      <c r="E85" s="43">
        <v>295</v>
      </c>
      <c r="F85" s="43">
        <v>80</v>
      </c>
      <c r="G85" s="43">
        <v>22.5</v>
      </c>
      <c r="H85" s="43" t="s">
        <v>48</v>
      </c>
      <c r="I85" s="43" t="s">
        <v>26</v>
      </c>
      <c r="J85" s="43" t="s">
        <v>34</v>
      </c>
      <c r="K85" s="43" t="s">
        <v>957</v>
      </c>
      <c r="L85" s="43" t="s">
        <v>995</v>
      </c>
      <c r="M85" s="43" t="s">
        <v>25</v>
      </c>
      <c r="N85" s="43"/>
      <c r="O85" s="44">
        <v>0</v>
      </c>
      <c r="P85" s="44">
        <v>0</v>
      </c>
      <c r="Q85" s="45" t="s">
        <v>746</v>
      </c>
      <c r="R85" s="140">
        <v>10933</v>
      </c>
      <c r="S85" s="141">
        <v>11368</v>
      </c>
      <c r="T85" s="142">
        <v>15950</v>
      </c>
      <c r="U85" s="46">
        <f t="shared" si="3"/>
        <v>10933</v>
      </c>
      <c r="V85" s="47">
        <f t="shared" si="3"/>
        <v>11368</v>
      </c>
      <c r="W85" s="48">
        <f t="shared" si="3"/>
        <v>15950</v>
      </c>
    </row>
    <row r="86" spans="1:23" x14ac:dyDescent="0.25">
      <c r="A86" s="41">
        <f t="shared" si="4"/>
        <v>22.5</v>
      </c>
      <c r="B86" s="42" t="s">
        <v>1007</v>
      </c>
      <c r="C86" s="43" t="s">
        <v>1008</v>
      </c>
      <c r="D86" s="43" t="s">
        <v>1009</v>
      </c>
      <c r="E86" s="43">
        <v>295</v>
      </c>
      <c r="F86" s="43">
        <v>80</v>
      </c>
      <c r="G86" s="43">
        <v>22.5</v>
      </c>
      <c r="H86" s="43" t="s">
        <v>48</v>
      </c>
      <c r="I86" s="43" t="s">
        <v>26</v>
      </c>
      <c r="J86" s="43" t="s">
        <v>34</v>
      </c>
      <c r="K86" s="43" t="s">
        <v>961</v>
      </c>
      <c r="L86" s="43" t="s">
        <v>74</v>
      </c>
      <c r="M86" s="43" t="s">
        <v>25</v>
      </c>
      <c r="N86" s="43"/>
      <c r="O86" s="44">
        <v>0</v>
      </c>
      <c r="P86" s="44">
        <v>0</v>
      </c>
      <c r="Q86" s="45" t="s">
        <v>746</v>
      </c>
      <c r="R86" s="140">
        <v>10933</v>
      </c>
      <c r="S86" s="141">
        <v>11368</v>
      </c>
      <c r="T86" s="142">
        <v>15950</v>
      </c>
      <c r="U86" s="46">
        <f t="shared" si="3"/>
        <v>10933</v>
      </c>
      <c r="V86" s="47">
        <f t="shared" si="3"/>
        <v>11368</v>
      </c>
      <c r="W86" s="48">
        <f t="shared" si="3"/>
        <v>15950</v>
      </c>
    </row>
    <row r="87" spans="1:23" x14ac:dyDescent="0.25">
      <c r="A87" s="41">
        <f t="shared" si="4"/>
        <v>22.5</v>
      </c>
      <c r="B87" s="42" t="s">
        <v>1010</v>
      </c>
      <c r="C87" s="43" t="s">
        <v>1011</v>
      </c>
      <c r="D87" s="43" t="s">
        <v>1012</v>
      </c>
      <c r="E87" s="43">
        <v>295</v>
      </c>
      <c r="F87" s="43">
        <v>80</v>
      </c>
      <c r="G87" s="43">
        <v>22.5</v>
      </c>
      <c r="H87" s="43" t="s">
        <v>48</v>
      </c>
      <c r="I87" s="43" t="s">
        <v>806</v>
      </c>
      <c r="J87" s="43" t="s">
        <v>34</v>
      </c>
      <c r="K87" s="43" t="s">
        <v>1013</v>
      </c>
      <c r="L87" s="43" t="s">
        <v>1014</v>
      </c>
      <c r="M87" s="43" t="s">
        <v>25</v>
      </c>
      <c r="N87" s="43"/>
      <c r="O87" s="44">
        <v>0</v>
      </c>
      <c r="P87" s="44">
        <v>0</v>
      </c>
      <c r="Q87" s="45" t="s">
        <v>746</v>
      </c>
      <c r="R87" s="140">
        <v>11455</v>
      </c>
      <c r="S87" s="141">
        <v>11890</v>
      </c>
      <c r="T87" s="142">
        <v>16472</v>
      </c>
      <c r="U87" s="46">
        <f t="shared" si="3"/>
        <v>11455</v>
      </c>
      <c r="V87" s="47">
        <f t="shared" si="3"/>
        <v>11890</v>
      </c>
      <c r="W87" s="48">
        <f t="shared" si="3"/>
        <v>16472</v>
      </c>
    </row>
    <row r="88" spans="1:23" x14ac:dyDescent="0.25">
      <c r="A88" s="41">
        <f t="shared" si="4"/>
        <v>22.5</v>
      </c>
      <c r="B88" s="42" t="s">
        <v>1015</v>
      </c>
      <c r="C88" s="43" t="s">
        <v>1016</v>
      </c>
      <c r="D88" s="43" t="s">
        <v>1017</v>
      </c>
      <c r="E88" s="43">
        <v>305</v>
      </c>
      <c r="F88" s="43">
        <v>70</v>
      </c>
      <c r="G88" s="43">
        <v>22.5</v>
      </c>
      <c r="H88" s="43" t="s">
        <v>448</v>
      </c>
      <c r="I88" s="43" t="s">
        <v>26</v>
      </c>
      <c r="J88" s="43" t="s">
        <v>22</v>
      </c>
      <c r="K88" s="43" t="s">
        <v>816</v>
      </c>
      <c r="L88" s="43" t="s">
        <v>1018</v>
      </c>
      <c r="M88" s="43" t="s">
        <v>25</v>
      </c>
      <c r="N88" s="43"/>
      <c r="O88" s="44">
        <v>0</v>
      </c>
      <c r="P88" s="44">
        <v>0</v>
      </c>
      <c r="Q88" s="45" t="s">
        <v>746</v>
      </c>
      <c r="R88" s="140">
        <v>10991</v>
      </c>
      <c r="S88" s="141">
        <v>11426</v>
      </c>
      <c r="T88" s="142">
        <v>13514</v>
      </c>
      <c r="U88" s="46">
        <f t="shared" si="3"/>
        <v>10991</v>
      </c>
      <c r="V88" s="47">
        <f t="shared" si="3"/>
        <v>11426</v>
      </c>
      <c r="W88" s="48">
        <f t="shared" si="3"/>
        <v>13514</v>
      </c>
    </row>
    <row r="89" spans="1:23" x14ac:dyDescent="0.25">
      <c r="A89" s="41">
        <f t="shared" si="4"/>
        <v>22.5</v>
      </c>
      <c r="B89" s="42" t="s">
        <v>1019</v>
      </c>
      <c r="C89" s="43" t="s">
        <v>1020</v>
      </c>
      <c r="D89" s="43" t="s">
        <v>1021</v>
      </c>
      <c r="E89" s="43">
        <v>315</v>
      </c>
      <c r="F89" s="43">
        <v>60</v>
      </c>
      <c r="G89" s="43">
        <v>22.5</v>
      </c>
      <c r="H89" s="43" t="s">
        <v>335</v>
      </c>
      <c r="I89" s="43" t="s">
        <v>26</v>
      </c>
      <c r="J89" s="43" t="s">
        <v>22</v>
      </c>
      <c r="K89" s="43" t="s">
        <v>968</v>
      </c>
      <c r="L89" s="43" t="s">
        <v>50</v>
      </c>
      <c r="M89" s="43" t="s">
        <v>25</v>
      </c>
      <c r="N89" s="43"/>
      <c r="O89" s="44">
        <v>0</v>
      </c>
      <c r="P89" s="44">
        <v>0</v>
      </c>
      <c r="Q89" s="45" t="s">
        <v>746</v>
      </c>
      <c r="R89" s="140">
        <v>12006</v>
      </c>
      <c r="S89" s="141">
        <v>12470</v>
      </c>
      <c r="T89" s="142">
        <v>14558</v>
      </c>
      <c r="U89" s="46">
        <f t="shared" si="3"/>
        <v>12006</v>
      </c>
      <c r="V89" s="47">
        <f t="shared" si="3"/>
        <v>12470</v>
      </c>
      <c r="W89" s="48">
        <f t="shared" si="3"/>
        <v>14558</v>
      </c>
    </row>
    <row r="90" spans="1:23" x14ac:dyDescent="0.25">
      <c r="A90" s="41">
        <f t="shared" si="4"/>
        <v>22.5</v>
      </c>
      <c r="B90" s="42" t="s">
        <v>1022</v>
      </c>
      <c r="C90" s="43" t="s">
        <v>1023</v>
      </c>
      <c r="D90" s="43" t="s">
        <v>1024</v>
      </c>
      <c r="E90" s="43">
        <v>315</v>
      </c>
      <c r="F90" s="43">
        <v>60</v>
      </c>
      <c r="G90" s="43">
        <v>22.5</v>
      </c>
      <c r="H90" s="43" t="s">
        <v>335</v>
      </c>
      <c r="I90" s="43" t="s">
        <v>465</v>
      </c>
      <c r="J90" s="43" t="s">
        <v>22</v>
      </c>
      <c r="K90" s="43" t="s">
        <v>972</v>
      </c>
      <c r="L90" s="43" t="s">
        <v>50</v>
      </c>
      <c r="M90" s="43" t="s">
        <v>25</v>
      </c>
      <c r="N90" s="43"/>
      <c r="O90" s="44">
        <v>0</v>
      </c>
      <c r="P90" s="44">
        <v>0</v>
      </c>
      <c r="Q90" s="45" t="s">
        <v>746</v>
      </c>
      <c r="R90" s="140">
        <v>12006</v>
      </c>
      <c r="S90" s="141">
        <v>12470</v>
      </c>
      <c r="T90" s="142">
        <v>14558</v>
      </c>
      <c r="U90" s="46">
        <f t="shared" si="3"/>
        <v>12006</v>
      </c>
      <c r="V90" s="47">
        <f t="shared" si="3"/>
        <v>12470</v>
      </c>
      <c r="W90" s="48">
        <f t="shared" si="3"/>
        <v>14558</v>
      </c>
    </row>
    <row r="91" spans="1:23" x14ac:dyDescent="0.25">
      <c r="A91" s="41">
        <f t="shared" si="4"/>
        <v>22.5</v>
      </c>
      <c r="B91" s="42" t="s">
        <v>1025</v>
      </c>
      <c r="C91" s="43" t="s">
        <v>1026</v>
      </c>
      <c r="D91" s="43" t="s">
        <v>1027</v>
      </c>
      <c r="E91" s="43">
        <v>315</v>
      </c>
      <c r="F91" s="43">
        <v>70</v>
      </c>
      <c r="G91" s="43">
        <v>22.5</v>
      </c>
      <c r="H91" s="43" t="s">
        <v>32</v>
      </c>
      <c r="I91" s="43" t="s">
        <v>465</v>
      </c>
      <c r="J91" s="43" t="s">
        <v>22</v>
      </c>
      <c r="K91" s="43" t="s">
        <v>1028</v>
      </c>
      <c r="L91" s="43" t="s">
        <v>88</v>
      </c>
      <c r="M91" s="43" t="s">
        <v>25</v>
      </c>
      <c r="N91" s="43"/>
      <c r="O91" s="44">
        <v>0</v>
      </c>
      <c r="P91" s="44">
        <v>0</v>
      </c>
      <c r="Q91" s="45" t="s">
        <v>746</v>
      </c>
      <c r="R91" s="140">
        <v>11542</v>
      </c>
      <c r="S91" s="141">
        <v>12006</v>
      </c>
      <c r="T91" s="142">
        <v>16762</v>
      </c>
      <c r="U91" s="46">
        <f t="shared" si="3"/>
        <v>11542</v>
      </c>
      <c r="V91" s="47">
        <f t="shared" si="3"/>
        <v>12006</v>
      </c>
      <c r="W91" s="48">
        <f t="shared" si="3"/>
        <v>16762</v>
      </c>
    </row>
    <row r="92" spans="1:23" x14ac:dyDescent="0.25">
      <c r="A92" s="41">
        <f t="shared" si="4"/>
        <v>22.5</v>
      </c>
      <c r="B92" s="42" t="s">
        <v>1029</v>
      </c>
      <c r="C92" s="43" t="s">
        <v>1030</v>
      </c>
      <c r="D92" s="43" t="s">
        <v>1031</v>
      </c>
      <c r="E92" s="43">
        <v>315</v>
      </c>
      <c r="F92" s="43">
        <v>70</v>
      </c>
      <c r="G92" s="43">
        <v>22.5</v>
      </c>
      <c r="H92" s="43" t="s">
        <v>32</v>
      </c>
      <c r="I92" s="43" t="s">
        <v>26</v>
      </c>
      <c r="J92" s="43" t="s">
        <v>22</v>
      </c>
      <c r="K92" s="43" t="s">
        <v>991</v>
      </c>
      <c r="L92" s="43" t="s">
        <v>88</v>
      </c>
      <c r="M92" s="43" t="s">
        <v>25</v>
      </c>
      <c r="N92" s="43"/>
      <c r="O92" s="44">
        <v>0</v>
      </c>
      <c r="P92" s="44">
        <v>0</v>
      </c>
      <c r="Q92" s="45" t="s">
        <v>746</v>
      </c>
      <c r="R92" s="140">
        <v>11542</v>
      </c>
      <c r="S92" s="141">
        <v>12006</v>
      </c>
      <c r="T92" s="142">
        <v>16762</v>
      </c>
      <c r="U92" s="46">
        <f t="shared" si="3"/>
        <v>11542</v>
      </c>
      <c r="V92" s="47">
        <f t="shared" si="3"/>
        <v>12006</v>
      </c>
      <c r="W92" s="48">
        <f t="shared" si="3"/>
        <v>16762</v>
      </c>
    </row>
    <row r="93" spans="1:23" x14ac:dyDescent="0.25">
      <c r="A93" s="41">
        <f t="shared" si="4"/>
        <v>22.5</v>
      </c>
      <c r="B93" s="42" t="s">
        <v>1032</v>
      </c>
      <c r="C93" s="43" t="s">
        <v>1033</v>
      </c>
      <c r="D93" s="43" t="s">
        <v>1034</v>
      </c>
      <c r="E93" s="43">
        <v>315</v>
      </c>
      <c r="F93" s="43">
        <v>70</v>
      </c>
      <c r="G93" s="43">
        <v>22.5</v>
      </c>
      <c r="H93" s="43" t="s">
        <v>32</v>
      </c>
      <c r="I93" s="43" t="s">
        <v>465</v>
      </c>
      <c r="J93" s="43" t="s">
        <v>22</v>
      </c>
      <c r="K93" s="43" t="s">
        <v>972</v>
      </c>
      <c r="L93" s="43" t="s">
        <v>405</v>
      </c>
      <c r="M93" s="43" t="s">
        <v>25</v>
      </c>
      <c r="N93" s="43"/>
      <c r="O93" s="44">
        <v>0</v>
      </c>
      <c r="P93" s="44">
        <v>0</v>
      </c>
      <c r="Q93" s="45" t="s">
        <v>746</v>
      </c>
      <c r="R93" s="140">
        <v>11542</v>
      </c>
      <c r="S93" s="141">
        <v>12006</v>
      </c>
      <c r="T93" s="142">
        <v>16762</v>
      </c>
      <c r="U93" s="46">
        <f t="shared" si="3"/>
        <v>11542</v>
      </c>
      <c r="V93" s="47">
        <f t="shared" si="3"/>
        <v>12006</v>
      </c>
      <c r="W93" s="48">
        <f t="shared" si="3"/>
        <v>16762</v>
      </c>
    </row>
    <row r="94" spans="1:23" x14ac:dyDescent="0.25">
      <c r="A94" s="41">
        <f t="shared" si="4"/>
        <v>22.5</v>
      </c>
      <c r="B94" s="42" t="s">
        <v>1035</v>
      </c>
      <c r="C94" s="43" t="s">
        <v>1036</v>
      </c>
      <c r="D94" s="43" t="s">
        <v>1037</v>
      </c>
      <c r="E94" s="43">
        <v>315</v>
      </c>
      <c r="F94" s="43">
        <v>70</v>
      </c>
      <c r="G94" s="43">
        <v>22.5</v>
      </c>
      <c r="H94" s="43" t="s">
        <v>32</v>
      </c>
      <c r="I94" s="43" t="s">
        <v>5</v>
      </c>
      <c r="J94" s="43" t="s">
        <v>22</v>
      </c>
      <c r="K94" s="43" t="s">
        <v>999</v>
      </c>
      <c r="L94" s="43" t="s">
        <v>88</v>
      </c>
      <c r="M94" s="43" t="s">
        <v>25</v>
      </c>
      <c r="N94" s="43"/>
      <c r="O94" s="44">
        <v>0</v>
      </c>
      <c r="P94" s="44">
        <v>0</v>
      </c>
      <c r="Q94" s="45" t="s">
        <v>746</v>
      </c>
      <c r="R94" s="140">
        <v>11803</v>
      </c>
      <c r="S94" s="141">
        <v>12267</v>
      </c>
      <c r="T94" s="142">
        <v>17023</v>
      </c>
      <c r="U94" s="46">
        <f t="shared" si="3"/>
        <v>11803</v>
      </c>
      <c r="V94" s="47">
        <f t="shared" si="3"/>
        <v>12267</v>
      </c>
      <c r="W94" s="48">
        <f t="shared" si="3"/>
        <v>17023</v>
      </c>
    </row>
    <row r="95" spans="1:23" x14ac:dyDescent="0.25">
      <c r="A95" s="41">
        <f t="shared" si="4"/>
        <v>22.5</v>
      </c>
      <c r="B95" s="42" t="s">
        <v>1038</v>
      </c>
      <c r="C95" s="43" t="s">
        <v>1039</v>
      </c>
      <c r="D95" s="43" t="s">
        <v>1040</v>
      </c>
      <c r="E95" s="43">
        <v>315</v>
      </c>
      <c r="F95" s="43">
        <v>70</v>
      </c>
      <c r="G95" s="43">
        <v>22.5</v>
      </c>
      <c r="H95" s="43" t="s">
        <v>32</v>
      </c>
      <c r="I95" s="43" t="s">
        <v>26</v>
      </c>
      <c r="J95" s="43" t="s">
        <v>34</v>
      </c>
      <c r="K95" s="43" t="s">
        <v>961</v>
      </c>
      <c r="L95" s="43" t="s">
        <v>88</v>
      </c>
      <c r="M95" s="43" t="s">
        <v>25</v>
      </c>
      <c r="N95" s="43"/>
      <c r="O95" s="44">
        <v>0</v>
      </c>
      <c r="P95" s="44">
        <v>0</v>
      </c>
      <c r="Q95" s="45" t="s">
        <v>746</v>
      </c>
      <c r="R95" s="140">
        <v>11542</v>
      </c>
      <c r="S95" s="141">
        <v>12006</v>
      </c>
      <c r="T95" s="142">
        <v>16762</v>
      </c>
      <c r="U95" s="46">
        <f t="shared" si="3"/>
        <v>11542</v>
      </c>
      <c r="V95" s="47">
        <f t="shared" si="3"/>
        <v>12006</v>
      </c>
      <c r="W95" s="48">
        <f t="shared" si="3"/>
        <v>16762</v>
      </c>
    </row>
    <row r="96" spans="1:23" x14ac:dyDescent="0.25">
      <c r="A96" s="41">
        <f t="shared" si="4"/>
        <v>22.5</v>
      </c>
      <c r="B96" s="42" t="s">
        <v>1041</v>
      </c>
      <c r="C96" s="43" t="s">
        <v>1042</v>
      </c>
      <c r="D96" s="43" t="s">
        <v>1043</v>
      </c>
      <c r="E96" s="43">
        <v>315</v>
      </c>
      <c r="F96" s="43">
        <v>80</v>
      </c>
      <c r="G96" s="43">
        <v>22.5</v>
      </c>
      <c r="H96" s="43" t="s">
        <v>104</v>
      </c>
      <c r="I96" s="43" t="s">
        <v>465</v>
      </c>
      <c r="J96" s="43" t="s">
        <v>22</v>
      </c>
      <c r="K96" s="43" t="s">
        <v>1044</v>
      </c>
      <c r="L96" s="43" t="s">
        <v>903</v>
      </c>
      <c r="M96" s="43" t="s">
        <v>25</v>
      </c>
      <c r="N96" s="43"/>
      <c r="O96" s="44">
        <v>0</v>
      </c>
      <c r="P96" s="44">
        <v>0</v>
      </c>
      <c r="Q96" s="45" t="s">
        <v>746</v>
      </c>
      <c r="R96" s="140">
        <v>11803</v>
      </c>
      <c r="S96" s="141">
        <v>12267</v>
      </c>
      <c r="T96" s="142">
        <v>18473</v>
      </c>
      <c r="U96" s="46">
        <f t="shared" si="3"/>
        <v>11803</v>
      </c>
      <c r="V96" s="47">
        <f t="shared" si="3"/>
        <v>12267</v>
      </c>
      <c r="W96" s="48">
        <f t="shared" si="3"/>
        <v>18473</v>
      </c>
    </row>
    <row r="97" spans="1:23" x14ac:dyDescent="0.25">
      <c r="A97" s="41">
        <f t="shared" si="4"/>
        <v>22.5</v>
      </c>
      <c r="B97" s="42" t="s">
        <v>1045</v>
      </c>
      <c r="C97" s="43" t="s">
        <v>1046</v>
      </c>
      <c r="D97" s="43" t="s">
        <v>1047</v>
      </c>
      <c r="E97" s="43">
        <v>315</v>
      </c>
      <c r="F97" s="43">
        <v>80</v>
      </c>
      <c r="G97" s="43">
        <v>22.5</v>
      </c>
      <c r="H97" s="43" t="s">
        <v>104</v>
      </c>
      <c r="I97" s="43" t="s">
        <v>465</v>
      </c>
      <c r="J97" s="43" t="s">
        <v>22</v>
      </c>
      <c r="K97" s="43" t="s">
        <v>1028</v>
      </c>
      <c r="L97" s="43" t="s">
        <v>36</v>
      </c>
      <c r="M97" s="43" t="s">
        <v>25</v>
      </c>
      <c r="N97" s="43"/>
      <c r="O97" s="44">
        <v>0</v>
      </c>
      <c r="P97" s="44">
        <v>0</v>
      </c>
      <c r="Q97" s="45" t="s">
        <v>746</v>
      </c>
      <c r="R97" s="140">
        <v>11803</v>
      </c>
      <c r="S97" s="141">
        <v>12267</v>
      </c>
      <c r="T97" s="142">
        <v>18473</v>
      </c>
      <c r="U97" s="46">
        <f t="shared" si="3"/>
        <v>11803</v>
      </c>
      <c r="V97" s="47">
        <f t="shared" si="3"/>
        <v>12267</v>
      </c>
      <c r="W97" s="48">
        <f t="shared" si="3"/>
        <v>18473</v>
      </c>
    </row>
    <row r="98" spans="1:23" x14ac:dyDescent="0.25">
      <c r="A98" s="41">
        <f t="shared" si="4"/>
        <v>22.5</v>
      </c>
      <c r="B98" s="42" t="s">
        <v>1048</v>
      </c>
      <c r="C98" s="43" t="s">
        <v>1049</v>
      </c>
      <c r="D98" s="43" t="s">
        <v>1050</v>
      </c>
      <c r="E98" s="43">
        <v>315</v>
      </c>
      <c r="F98" s="43">
        <v>80</v>
      </c>
      <c r="G98" s="43">
        <v>22.5</v>
      </c>
      <c r="H98" s="43" t="s">
        <v>104</v>
      </c>
      <c r="I98" s="43" t="s">
        <v>26</v>
      </c>
      <c r="J98" s="43" t="s">
        <v>22</v>
      </c>
      <c r="K98" s="43" t="s">
        <v>991</v>
      </c>
      <c r="L98" s="43" t="s">
        <v>36</v>
      </c>
      <c r="M98" s="43" t="s">
        <v>25</v>
      </c>
      <c r="N98" s="43"/>
      <c r="O98" s="44">
        <v>0</v>
      </c>
      <c r="P98" s="44">
        <v>0</v>
      </c>
      <c r="Q98" s="45" t="s">
        <v>746</v>
      </c>
      <c r="R98" s="140">
        <v>11803</v>
      </c>
      <c r="S98" s="141">
        <v>12267</v>
      </c>
      <c r="T98" s="142">
        <v>18473</v>
      </c>
      <c r="U98" s="46">
        <f t="shared" si="3"/>
        <v>11803</v>
      </c>
      <c r="V98" s="47">
        <f t="shared" si="3"/>
        <v>12267</v>
      </c>
      <c r="W98" s="48">
        <f t="shared" si="3"/>
        <v>18473</v>
      </c>
    </row>
    <row r="99" spans="1:23" x14ac:dyDescent="0.25">
      <c r="A99" s="41">
        <f t="shared" si="4"/>
        <v>22.5</v>
      </c>
      <c r="B99" s="42" t="s">
        <v>1051</v>
      </c>
      <c r="C99" s="43" t="s">
        <v>1052</v>
      </c>
      <c r="D99" s="43" t="s">
        <v>1053</v>
      </c>
      <c r="E99" s="43">
        <v>315</v>
      </c>
      <c r="F99" s="43">
        <v>80</v>
      </c>
      <c r="G99" s="43">
        <v>22.5</v>
      </c>
      <c r="H99" s="43" t="s">
        <v>104</v>
      </c>
      <c r="I99" s="43" t="s">
        <v>806</v>
      </c>
      <c r="J99" s="43" t="s">
        <v>22</v>
      </c>
      <c r="K99" s="43" t="s">
        <v>895</v>
      </c>
      <c r="L99" s="43" t="s">
        <v>339</v>
      </c>
      <c r="M99" s="43" t="s">
        <v>25</v>
      </c>
      <c r="N99" s="43"/>
      <c r="O99" s="44">
        <v>0</v>
      </c>
      <c r="P99" s="44">
        <v>0</v>
      </c>
      <c r="Q99" s="45" t="s">
        <v>746</v>
      </c>
      <c r="R99" s="140">
        <v>11919</v>
      </c>
      <c r="S99" s="141">
        <v>12383</v>
      </c>
      <c r="T99" s="142">
        <v>18589</v>
      </c>
      <c r="U99" s="46">
        <f t="shared" si="3"/>
        <v>11919</v>
      </c>
      <c r="V99" s="47">
        <f t="shared" si="3"/>
        <v>12383</v>
      </c>
      <c r="W99" s="48">
        <f t="shared" si="3"/>
        <v>18589</v>
      </c>
    </row>
    <row r="100" spans="1:23" x14ac:dyDescent="0.25">
      <c r="A100" s="41">
        <f t="shared" si="4"/>
        <v>22.5</v>
      </c>
      <c r="B100" s="42" t="s">
        <v>1054</v>
      </c>
      <c r="C100" s="43" t="s">
        <v>1055</v>
      </c>
      <c r="D100" s="43" t="s">
        <v>1056</v>
      </c>
      <c r="E100" s="43">
        <v>315</v>
      </c>
      <c r="F100" s="43">
        <v>80</v>
      </c>
      <c r="G100" s="43">
        <v>22.5</v>
      </c>
      <c r="H100" s="43" t="s">
        <v>104</v>
      </c>
      <c r="I100" s="43" t="s">
        <v>806</v>
      </c>
      <c r="J100" s="43" t="s">
        <v>22</v>
      </c>
      <c r="K100" s="43" t="s">
        <v>899</v>
      </c>
      <c r="L100" s="43" t="s">
        <v>339</v>
      </c>
      <c r="M100" s="43" t="s">
        <v>25</v>
      </c>
      <c r="N100" s="43"/>
      <c r="O100" s="44">
        <v>0</v>
      </c>
      <c r="P100" s="44">
        <v>0</v>
      </c>
      <c r="Q100" s="45" t="s">
        <v>746</v>
      </c>
      <c r="R100" s="140">
        <v>11919</v>
      </c>
      <c r="S100" s="141">
        <v>12383</v>
      </c>
      <c r="T100" s="142">
        <v>18589</v>
      </c>
      <c r="U100" s="46">
        <f t="shared" si="3"/>
        <v>11919</v>
      </c>
      <c r="V100" s="47">
        <f t="shared" si="3"/>
        <v>12383</v>
      </c>
      <c r="W100" s="48">
        <f t="shared" si="3"/>
        <v>18589</v>
      </c>
    </row>
    <row r="101" spans="1:23" x14ac:dyDescent="0.25">
      <c r="A101" s="41">
        <f t="shared" si="4"/>
        <v>22.5</v>
      </c>
      <c r="B101" s="42" t="s">
        <v>1057</v>
      </c>
      <c r="C101" s="43" t="s">
        <v>1058</v>
      </c>
      <c r="D101" s="43" t="s">
        <v>1059</v>
      </c>
      <c r="E101" s="43">
        <v>315</v>
      </c>
      <c r="F101" s="43">
        <v>80</v>
      </c>
      <c r="G101" s="43">
        <v>22.5</v>
      </c>
      <c r="H101" s="43" t="s">
        <v>104</v>
      </c>
      <c r="I101" s="43" t="s">
        <v>806</v>
      </c>
      <c r="J101" s="43" t="s">
        <v>34</v>
      </c>
      <c r="K101" s="43" t="s">
        <v>1060</v>
      </c>
      <c r="L101" s="43" t="s">
        <v>339</v>
      </c>
      <c r="M101" s="43" t="s">
        <v>25</v>
      </c>
      <c r="N101" s="43"/>
      <c r="O101" s="44">
        <v>0</v>
      </c>
      <c r="P101" s="44">
        <v>0</v>
      </c>
      <c r="Q101" s="45" t="s">
        <v>746</v>
      </c>
      <c r="R101" s="140">
        <v>11919</v>
      </c>
      <c r="S101" s="141">
        <v>12383</v>
      </c>
      <c r="T101" s="142">
        <v>18589</v>
      </c>
      <c r="U101" s="46">
        <f t="shared" si="3"/>
        <v>11919</v>
      </c>
      <c r="V101" s="47">
        <f t="shared" si="3"/>
        <v>12383</v>
      </c>
      <c r="W101" s="48">
        <f t="shared" si="3"/>
        <v>18589</v>
      </c>
    </row>
    <row r="102" spans="1:23" x14ac:dyDescent="0.25">
      <c r="A102" s="41">
        <f t="shared" si="4"/>
        <v>22.5</v>
      </c>
      <c r="B102" s="42" t="s">
        <v>1061</v>
      </c>
      <c r="C102" s="43" t="s">
        <v>1062</v>
      </c>
      <c r="D102" s="43" t="s">
        <v>1063</v>
      </c>
      <c r="E102" s="43">
        <v>315</v>
      </c>
      <c r="F102" s="43">
        <v>80</v>
      </c>
      <c r="G102" s="43">
        <v>22.5</v>
      </c>
      <c r="H102" s="43" t="s">
        <v>104</v>
      </c>
      <c r="I102" s="43" t="s">
        <v>465</v>
      </c>
      <c r="J102" s="43" t="s">
        <v>22</v>
      </c>
      <c r="K102" s="43" t="s">
        <v>972</v>
      </c>
      <c r="L102" s="43" t="s">
        <v>903</v>
      </c>
      <c r="M102" s="43" t="s">
        <v>25</v>
      </c>
      <c r="N102" s="43"/>
      <c r="O102" s="44">
        <v>0</v>
      </c>
      <c r="P102" s="44">
        <v>0</v>
      </c>
      <c r="Q102" s="45" t="s">
        <v>746</v>
      </c>
      <c r="R102" s="140">
        <v>11803</v>
      </c>
      <c r="S102" s="141">
        <v>12267</v>
      </c>
      <c r="T102" s="142">
        <v>18473</v>
      </c>
      <c r="U102" s="46">
        <f t="shared" si="3"/>
        <v>11803</v>
      </c>
      <c r="V102" s="47">
        <f t="shared" si="3"/>
        <v>12267</v>
      </c>
      <c r="W102" s="48">
        <f t="shared" si="3"/>
        <v>18473</v>
      </c>
    </row>
    <row r="103" spans="1:23" x14ac:dyDescent="0.25">
      <c r="A103" s="41">
        <f t="shared" si="4"/>
        <v>22.5</v>
      </c>
      <c r="B103" s="42" t="s">
        <v>1064</v>
      </c>
      <c r="C103" s="43" t="s">
        <v>1065</v>
      </c>
      <c r="D103" s="43" t="s">
        <v>1066</v>
      </c>
      <c r="E103" s="43">
        <v>315</v>
      </c>
      <c r="F103" s="43">
        <v>80</v>
      </c>
      <c r="G103" s="43">
        <v>22.5</v>
      </c>
      <c r="H103" s="43" t="s">
        <v>104</v>
      </c>
      <c r="I103" s="43" t="s">
        <v>465</v>
      </c>
      <c r="J103" s="43" t="s">
        <v>22</v>
      </c>
      <c r="K103" s="43" t="s">
        <v>1067</v>
      </c>
      <c r="L103" s="43" t="s">
        <v>36</v>
      </c>
      <c r="M103" s="43" t="s">
        <v>25</v>
      </c>
      <c r="N103" s="43"/>
      <c r="O103" s="44">
        <v>0</v>
      </c>
      <c r="P103" s="44">
        <v>0</v>
      </c>
      <c r="Q103" s="45" t="s">
        <v>746</v>
      </c>
      <c r="R103" s="140">
        <v>11803</v>
      </c>
      <c r="S103" s="141">
        <v>12267</v>
      </c>
      <c r="T103" s="142">
        <v>18473</v>
      </c>
      <c r="U103" s="46">
        <f t="shared" si="3"/>
        <v>11803</v>
      </c>
      <c r="V103" s="47">
        <f t="shared" si="3"/>
        <v>12267</v>
      </c>
      <c r="W103" s="48">
        <f t="shared" si="3"/>
        <v>18473</v>
      </c>
    </row>
    <row r="104" spans="1:23" x14ac:dyDescent="0.25">
      <c r="A104" s="41">
        <f t="shared" si="4"/>
        <v>22.5</v>
      </c>
      <c r="B104" s="42" t="s">
        <v>1068</v>
      </c>
      <c r="C104" s="43" t="s">
        <v>1069</v>
      </c>
      <c r="D104" s="43" t="s">
        <v>1070</v>
      </c>
      <c r="E104" s="43">
        <v>315</v>
      </c>
      <c r="F104" s="43">
        <v>80</v>
      </c>
      <c r="G104" s="43">
        <v>22.5</v>
      </c>
      <c r="H104" s="43" t="s">
        <v>104</v>
      </c>
      <c r="I104" s="43" t="s">
        <v>26</v>
      </c>
      <c r="J104" s="43" t="s">
        <v>22</v>
      </c>
      <c r="K104" s="43" t="s">
        <v>750</v>
      </c>
      <c r="L104" s="43" t="s">
        <v>1071</v>
      </c>
      <c r="M104" s="43" t="s">
        <v>25</v>
      </c>
      <c r="N104" s="43"/>
      <c r="O104" s="44">
        <v>0</v>
      </c>
      <c r="P104" s="44">
        <v>0</v>
      </c>
      <c r="Q104" s="45" t="s">
        <v>746</v>
      </c>
      <c r="R104" s="140">
        <v>11803</v>
      </c>
      <c r="S104" s="141">
        <v>12267</v>
      </c>
      <c r="T104" s="142">
        <v>18473</v>
      </c>
      <c r="U104" s="46">
        <f t="shared" si="3"/>
        <v>11803</v>
      </c>
      <c r="V104" s="47">
        <f t="shared" si="3"/>
        <v>12267</v>
      </c>
      <c r="W104" s="48">
        <f t="shared" si="3"/>
        <v>18473</v>
      </c>
    </row>
    <row r="105" spans="1:23" x14ac:dyDescent="0.25">
      <c r="A105" s="41">
        <f t="shared" si="4"/>
        <v>22.5</v>
      </c>
      <c r="B105" s="42" t="s">
        <v>1072</v>
      </c>
      <c r="C105" s="43" t="s">
        <v>1073</v>
      </c>
      <c r="D105" s="43" t="s">
        <v>1074</v>
      </c>
      <c r="E105" s="43">
        <v>315</v>
      </c>
      <c r="F105" s="43">
        <v>80</v>
      </c>
      <c r="G105" s="43">
        <v>22.5</v>
      </c>
      <c r="H105" s="43" t="s">
        <v>104</v>
      </c>
      <c r="I105" s="43" t="s">
        <v>26</v>
      </c>
      <c r="J105" s="43" t="s">
        <v>22</v>
      </c>
      <c r="K105" s="43" t="s">
        <v>941</v>
      </c>
      <c r="L105" s="43" t="s">
        <v>903</v>
      </c>
      <c r="M105" s="43" t="s">
        <v>25</v>
      </c>
      <c r="N105" s="43"/>
      <c r="O105" s="44">
        <v>0</v>
      </c>
      <c r="P105" s="44">
        <v>0</v>
      </c>
      <c r="Q105" s="45" t="s">
        <v>746</v>
      </c>
      <c r="R105" s="140">
        <v>11803</v>
      </c>
      <c r="S105" s="141">
        <v>12267</v>
      </c>
      <c r="T105" s="142">
        <v>18473</v>
      </c>
      <c r="U105" s="46">
        <f t="shared" si="3"/>
        <v>11803</v>
      </c>
      <c r="V105" s="47">
        <f t="shared" si="3"/>
        <v>12267</v>
      </c>
      <c r="W105" s="48">
        <f t="shared" si="3"/>
        <v>18473</v>
      </c>
    </row>
    <row r="106" spans="1:23" x14ac:dyDescent="0.25">
      <c r="A106" s="41">
        <f t="shared" si="4"/>
        <v>22.5</v>
      </c>
      <c r="B106" s="42" t="s">
        <v>1075</v>
      </c>
      <c r="C106" s="43" t="s">
        <v>1076</v>
      </c>
      <c r="D106" s="43" t="s">
        <v>1077</v>
      </c>
      <c r="E106" s="43">
        <v>315</v>
      </c>
      <c r="F106" s="43">
        <v>80</v>
      </c>
      <c r="G106" s="43">
        <v>22.5</v>
      </c>
      <c r="H106" s="43" t="s">
        <v>104</v>
      </c>
      <c r="I106" s="43" t="s">
        <v>5</v>
      </c>
      <c r="J106" s="43" t="s">
        <v>22</v>
      </c>
      <c r="K106" s="43" t="s">
        <v>999</v>
      </c>
      <c r="L106" s="43" t="s">
        <v>903</v>
      </c>
      <c r="M106" s="43" t="s">
        <v>25</v>
      </c>
      <c r="N106" s="43"/>
      <c r="O106" s="44">
        <v>0</v>
      </c>
      <c r="P106" s="44">
        <v>0</v>
      </c>
      <c r="Q106" s="45" t="s">
        <v>746</v>
      </c>
      <c r="R106" s="140">
        <v>12412</v>
      </c>
      <c r="S106" s="141">
        <v>12905</v>
      </c>
      <c r="T106" s="142">
        <v>19111</v>
      </c>
      <c r="U106" s="46">
        <f t="shared" si="3"/>
        <v>12412</v>
      </c>
      <c r="V106" s="47">
        <f t="shared" si="3"/>
        <v>12905</v>
      </c>
      <c r="W106" s="48">
        <f t="shared" si="3"/>
        <v>19111</v>
      </c>
    </row>
    <row r="107" spans="1:23" x14ac:dyDescent="0.25">
      <c r="A107" s="41">
        <f t="shared" si="4"/>
        <v>22.5</v>
      </c>
      <c r="B107" s="42" t="s">
        <v>1078</v>
      </c>
      <c r="C107" s="43" t="s">
        <v>1079</v>
      </c>
      <c r="D107" s="43" t="s">
        <v>1080</v>
      </c>
      <c r="E107" s="43">
        <v>315</v>
      </c>
      <c r="F107" s="43">
        <v>80</v>
      </c>
      <c r="G107" s="43">
        <v>22.5</v>
      </c>
      <c r="H107" s="43" t="s">
        <v>104</v>
      </c>
      <c r="I107" s="43" t="s">
        <v>465</v>
      </c>
      <c r="J107" s="43" t="s">
        <v>42</v>
      </c>
      <c r="K107" s="43" t="s">
        <v>1081</v>
      </c>
      <c r="L107" s="43" t="s">
        <v>1071</v>
      </c>
      <c r="M107" s="43" t="s">
        <v>25</v>
      </c>
      <c r="N107" s="43"/>
      <c r="O107" s="44">
        <v>0</v>
      </c>
      <c r="P107" s="44">
        <v>0</v>
      </c>
      <c r="Q107" s="45" t="s">
        <v>746</v>
      </c>
      <c r="R107" s="140">
        <v>9657</v>
      </c>
      <c r="S107" s="141">
        <v>10034</v>
      </c>
      <c r="T107" s="142">
        <v>16240</v>
      </c>
      <c r="U107" s="46">
        <f t="shared" si="3"/>
        <v>9657</v>
      </c>
      <c r="V107" s="47">
        <f t="shared" si="3"/>
        <v>10034</v>
      </c>
      <c r="W107" s="48">
        <f t="shared" si="3"/>
        <v>16240</v>
      </c>
    </row>
    <row r="108" spans="1:23" x14ac:dyDescent="0.25">
      <c r="A108" s="41">
        <f t="shared" si="4"/>
        <v>22.5</v>
      </c>
      <c r="B108" s="42" t="s">
        <v>1082</v>
      </c>
      <c r="C108" s="43" t="s">
        <v>1083</v>
      </c>
      <c r="D108" s="43" t="s">
        <v>1084</v>
      </c>
      <c r="E108" s="43">
        <v>315</v>
      </c>
      <c r="F108" s="43">
        <v>80</v>
      </c>
      <c r="G108" s="43">
        <v>22.5</v>
      </c>
      <c r="H108" s="43" t="s">
        <v>104</v>
      </c>
      <c r="I108" s="43" t="s">
        <v>465</v>
      </c>
      <c r="J108" s="43" t="s">
        <v>34</v>
      </c>
      <c r="K108" s="43" t="s">
        <v>1003</v>
      </c>
      <c r="L108" s="43" t="s">
        <v>903</v>
      </c>
      <c r="M108" s="43" t="s">
        <v>25</v>
      </c>
      <c r="N108" s="43"/>
      <c r="O108" s="44">
        <v>0</v>
      </c>
      <c r="P108" s="44">
        <v>0</v>
      </c>
      <c r="Q108" s="45" t="s">
        <v>746</v>
      </c>
      <c r="R108" s="140">
        <v>11803</v>
      </c>
      <c r="S108" s="141">
        <v>12267</v>
      </c>
      <c r="T108" s="142">
        <v>18473</v>
      </c>
      <c r="U108" s="46">
        <f t="shared" si="3"/>
        <v>11803</v>
      </c>
      <c r="V108" s="47">
        <f t="shared" si="3"/>
        <v>12267</v>
      </c>
      <c r="W108" s="48">
        <f t="shared" si="3"/>
        <v>18473</v>
      </c>
    </row>
    <row r="109" spans="1:23" x14ac:dyDescent="0.25">
      <c r="A109" s="41">
        <f t="shared" si="4"/>
        <v>22.5</v>
      </c>
      <c r="B109" s="42" t="s">
        <v>1085</v>
      </c>
      <c r="C109" s="43" t="s">
        <v>1086</v>
      </c>
      <c r="D109" s="43" t="s">
        <v>1087</v>
      </c>
      <c r="E109" s="43">
        <v>315</v>
      </c>
      <c r="F109" s="43">
        <v>80</v>
      </c>
      <c r="G109" s="43">
        <v>22.5</v>
      </c>
      <c r="H109" s="43" t="s">
        <v>104</v>
      </c>
      <c r="I109" s="43" t="s">
        <v>26</v>
      </c>
      <c r="J109" s="43" t="s">
        <v>34</v>
      </c>
      <c r="K109" s="43" t="s">
        <v>961</v>
      </c>
      <c r="L109" s="43" t="s">
        <v>903</v>
      </c>
      <c r="M109" s="43" t="s">
        <v>25</v>
      </c>
      <c r="N109" s="43"/>
      <c r="O109" s="44">
        <v>0</v>
      </c>
      <c r="P109" s="44">
        <v>0</v>
      </c>
      <c r="Q109" s="45" t="s">
        <v>746</v>
      </c>
      <c r="R109" s="140">
        <v>11803</v>
      </c>
      <c r="S109" s="141">
        <v>12267</v>
      </c>
      <c r="T109" s="142">
        <v>18473</v>
      </c>
      <c r="U109" s="46">
        <f t="shared" si="3"/>
        <v>11803</v>
      </c>
      <c r="V109" s="47">
        <f t="shared" si="3"/>
        <v>12267</v>
      </c>
      <c r="W109" s="48">
        <f t="shared" si="3"/>
        <v>18473</v>
      </c>
    </row>
    <row r="110" spans="1:23" x14ac:dyDescent="0.25">
      <c r="A110" s="41">
        <f t="shared" si="4"/>
        <v>22.5</v>
      </c>
      <c r="B110" s="42" t="s">
        <v>1088</v>
      </c>
      <c r="C110" s="43" t="s">
        <v>1089</v>
      </c>
      <c r="D110" s="43" t="s">
        <v>1090</v>
      </c>
      <c r="E110" s="43">
        <v>385</v>
      </c>
      <c r="F110" s="43">
        <v>55</v>
      </c>
      <c r="G110" s="43">
        <v>22.5</v>
      </c>
      <c r="H110" s="43" t="s">
        <v>396</v>
      </c>
      <c r="I110" s="43" t="s">
        <v>5</v>
      </c>
      <c r="J110" s="43" t="s">
        <v>42</v>
      </c>
      <c r="K110" s="43" t="s">
        <v>831</v>
      </c>
      <c r="L110" s="43" t="s">
        <v>303</v>
      </c>
      <c r="M110" s="43" t="s">
        <v>25</v>
      </c>
      <c r="N110" s="43"/>
      <c r="O110" s="44">
        <v>0</v>
      </c>
      <c r="P110" s="44">
        <v>0</v>
      </c>
      <c r="Q110" s="45" t="s">
        <v>746</v>
      </c>
      <c r="R110" s="140">
        <v>12180</v>
      </c>
      <c r="S110" s="141">
        <v>12644</v>
      </c>
      <c r="T110" s="142">
        <v>14616</v>
      </c>
      <c r="U110" s="46">
        <f t="shared" si="3"/>
        <v>12180</v>
      </c>
      <c r="V110" s="47">
        <f t="shared" si="3"/>
        <v>12644</v>
      </c>
      <c r="W110" s="48">
        <f t="shared" si="3"/>
        <v>14616</v>
      </c>
    </row>
    <row r="111" spans="1:23" x14ac:dyDescent="0.25">
      <c r="A111" s="41">
        <f t="shared" si="4"/>
        <v>22.5</v>
      </c>
      <c r="B111" s="42" t="s">
        <v>1091</v>
      </c>
      <c r="C111" s="43" t="s">
        <v>1092</v>
      </c>
      <c r="D111" s="43" t="s">
        <v>1093</v>
      </c>
      <c r="E111" s="43">
        <v>385</v>
      </c>
      <c r="F111" s="43">
        <v>55</v>
      </c>
      <c r="G111" s="43">
        <v>22.5</v>
      </c>
      <c r="H111" s="43" t="s">
        <v>396</v>
      </c>
      <c r="I111" s="43" t="s">
        <v>26</v>
      </c>
      <c r="J111" s="43" t="s">
        <v>42</v>
      </c>
      <c r="K111" s="43" t="s">
        <v>754</v>
      </c>
      <c r="L111" s="43" t="s">
        <v>303</v>
      </c>
      <c r="M111" s="43" t="s">
        <v>25</v>
      </c>
      <c r="N111" s="43"/>
      <c r="O111" s="44">
        <v>0</v>
      </c>
      <c r="P111" s="44">
        <v>0</v>
      </c>
      <c r="Q111" s="45" t="s">
        <v>746</v>
      </c>
      <c r="R111" s="140">
        <v>11803</v>
      </c>
      <c r="S111" s="141">
        <v>12267</v>
      </c>
      <c r="T111" s="142">
        <v>14239</v>
      </c>
      <c r="U111" s="46">
        <f t="shared" si="3"/>
        <v>11803</v>
      </c>
      <c r="V111" s="47">
        <f t="shared" si="3"/>
        <v>12267</v>
      </c>
      <c r="W111" s="48">
        <f t="shared" si="3"/>
        <v>14239</v>
      </c>
    </row>
    <row r="112" spans="1:23" x14ac:dyDescent="0.25">
      <c r="A112" s="41">
        <f t="shared" si="4"/>
        <v>22.5</v>
      </c>
      <c r="B112" s="42" t="s">
        <v>1094</v>
      </c>
      <c r="C112" s="43" t="s">
        <v>1095</v>
      </c>
      <c r="D112" s="43" t="s">
        <v>1096</v>
      </c>
      <c r="E112" s="43">
        <v>385</v>
      </c>
      <c r="F112" s="43">
        <v>55</v>
      </c>
      <c r="G112" s="43">
        <v>22.5</v>
      </c>
      <c r="H112" s="43" t="s">
        <v>396</v>
      </c>
      <c r="I112" s="43" t="s">
        <v>26</v>
      </c>
      <c r="J112" s="43" t="s">
        <v>42</v>
      </c>
      <c r="K112" s="43" t="s">
        <v>1097</v>
      </c>
      <c r="L112" s="43" t="s">
        <v>303</v>
      </c>
      <c r="M112" s="43" t="s">
        <v>25</v>
      </c>
      <c r="N112" s="43"/>
      <c r="O112" s="44">
        <v>0</v>
      </c>
      <c r="P112" s="44">
        <v>0</v>
      </c>
      <c r="Q112" s="45" t="s">
        <v>746</v>
      </c>
      <c r="R112" s="140">
        <v>11803</v>
      </c>
      <c r="S112" s="141">
        <v>12267</v>
      </c>
      <c r="T112" s="142">
        <v>14239</v>
      </c>
      <c r="U112" s="46">
        <f t="shared" si="3"/>
        <v>11803</v>
      </c>
      <c r="V112" s="47">
        <f t="shared" si="3"/>
        <v>12267</v>
      </c>
      <c r="W112" s="48">
        <f t="shared" si="3"/>
        <v>14239</v>
      </c>
    </row>
    <row r="113" spans="1:23" x14ac:dyDescent="0.25">
      <c r="A113" s="41">
        <f t="shared" si="4"/>
        <v>22.5</v>
      </c>
      <c r="B113" s="42" t="s">
        <v>1098</v>
      </c>
      <c r="C113" s="43" t="s">
        <v>1099</v>
      </c>
      <c r="D113" s="43" t="s">
        <v>1100</v>
      </c>
      <c r="E113" s="43">
        <v>385</v>
      </c>
      <c r="F113" s="43">
        <v>55</v>
      </c>
      <c r="G113" s="43">
        <v>22.5</v>
      </c>
      <c r="H113" s="43" t="s">
        <v>396</v>
      </c>
      <c r="I113" s="43" t="s">
        <v>465</v>
      </c>
      <c r="J113" s="43" t="s">
        <v>42</v>
      </c>
      <c r="K113" s="43" t="s">
        <v>821</v>
      </c>
      <c r="L113" s="43" t="s">
        <v>261</v>
      </c>
      <c r="M113" s="43" t="s">
        <v>25</v>
      </c>
      <c r="N113" s="43"/>
      <c r="O113" s="44">
        <v>0</v>
      </c>
      <c r="P113" s="44">
        <v>0</v>
      </c>
      <c r="Q113" s="45" t="s">
        <v>746</v>
      </c>
      <c r="R113" s="140">
        <v>11542</v>
      </c>
      <c r="S113" s="141">
        <v>12006</v>
      </c>
      <c r="T113" s="142">
        <v>13978</v>
      </c>
      <c r="U113" s="46">
        <f t="shared" si="3"/>
        <v>11542</v>
      </c>
      <c r="V113" s="47">
        <f t="shared" si="3"/>
        <v>12006</v>
      </c>
      <c r="W113" s="48">
        <f t="shared" si="3"/>
        <v>13978</v>
      </c>
    </row>
    <row r="114" spans="1:23" x14ac:dyDescent="0.25">
      <c r="A114" s="41">
        <f t="shared" si="4"/>
        <v>22.5</v>
      </c>
      <c r="B114" s="42" t="s">
        <v>1101</v>
      </c>
      <c r="C114" s="43" t="s">
        <v>1102</v>
      </c>
      <c r="D114" s="43" t="s">
        <v>1103</v>
      </c>
      <c r="E114" s="43">
        <v>385</v>
      </c>
      <c r="F114" s="43">
        <v>55</v>
      </c>
      <c r="G114" s="43">
        <v>22.5</v>
      </c>
      <c r="H114" s="43" t="s">
        <v>396</v>
      </c>
      <c r="I114" s="43" t="s">
        <v>26</v>
      </c>
      <c r="J114" s="43" t="s">
        <v>42</v>
      </c>
      <c r="K114" s="43" t="s">
        <v>801</v>
      </c>
      <c r="L114" s="43" t="s">
        <v>261</v>
      </c>
      <c r="M114" s="43" t="s">
        <v>25</v>
      </c>
      <c r="N114" s="43"/>
      <c r="O114" s="44">
        <v>0</v>
      </c>
      <c r="P114" s="44">
        <v>0</v>
      </c>
      <c r="Q114" s="45" t="s">
        <v>746</v>
      </c>
      <c r="R114" s="140">
        <v>11542</v>
      </c>
      <c r="S114" s="141">
        <v>12006</v>
      </c>
      <c r="T114" s="142">
        <v>13978</v>
      </c>
      <c r="U114" s="46">
        <f t="shared" si="3"/>
        <v>11542</v>
      </c>
      <c r="V114" s="47">
        <f t="shared" si="3"/>
        <v>12006</v>
      </c>
      <c r="W114" s="48">
        <f t="shared" si="3"/>
        <v>13978</v>
      </c>
    </row>
    <row r="115" spans="1:23" x14ac:dyDescent="0.25">
      <c r="A115" s="41">
        <f t="shared" si="4"/>
        <v>22.5</v>
      </c>
      <c r="B115" s="42" t="s">
        <v>1104</v>
      </c>
      <c r="C115" s="43" t="s">
        <v>1105</v>
      </c>
      <c r="D115" s="43" t="s">
        <v>1106</v>
      </c>
      <c r="E115" s="43">
        <v>385</v>
      </c>
      <c r="F115" s="43">
        <v>65</v>
      </c>
      <c r="G115" s="43">
        <v>22.5</v>
      </c>
      <c r="H115" s="43" t="s">
        <v>83</v>
      </c>
      <c r="I115" s="43" t="s">
        <v>5</v>
      </c>
      <c r="J115" s="43" t="s">
        <v>42</v>
      </c>
      <c r="K115" s="43" t="s">
        <v>831</v>
      </c>
      <c r="L115" s="43" t="s">
        <v>261</v>
      </c>
      <c r="M115" s="43" t="s">
        <v>25</v>
      </c>
      <c r="N115" s="43"/>
      <c r="O115" s="44">
        <v>0</v>
      </c>
      <c r="P115" s="44">
        <v>0</v>
      </c>
      <c r="Q115" s="45" t="s">
        <v>746</v>
      </c>
      <c r="R115" s="140">
        <v>11339</v>
      </c>
      <c r="S115" s="141">
        <v>11803</v>
      </c>
      <c r="T115" s="142">
        <v>17603</v>
      </c>
      <c r="U115" s="46">
        <f t="shared" si="3"/>
        <v>11339</v>
      </c>
      <c r="V115" s="47">
        <f t="shared" si="3"/>
        <v>11803</v>
      </c>
      <c r="W115" s="48">
        <f t="shared" si="3"/>
        <v>17603</v>
      </c>
    </row>
    <row r="116" spans="1:23" x14ac:dyDescent="0.25">
      <c r="A116" s="41">
        <f t="shared" si="4"/>
        <v>22.5</v>
      </c>
      <c r="B116" s="42" t="s">
        <v>1107</v>
      </c>
      <c r="C116" s="43" t="s">
        <v>1108</v>
      </c>
      <c r="D116" s="43" t="s">
        <v>1109</v>
      </c>
      <c r="E116" s="43">
        <v>385</v>
      </c>
      <c r="F116" s="43">
        <v>65</v>
      </c>
      <c r="G116" s="43">
        <v>22.5</v>
      </c>
      <c r="H116" s="43" t="s">
        <v>83</v>
      </c>
      <c r="I116" s="43" t="s">
        <v>465</v>
      </c>
      <c r="J116" s="43" t="s">
        <v>42</v>
      </c>
      <c r="K116" s="43" t="s">
        <v>1110</v>
      </c>
      <c r="L116" s="43" t="s">
        <v>261</v>
      </c>
      <c r="M116" s="43" t="s">
        <v>25</v>
      </c>
      <c r="N116" s="43"/>
      <c r="O116" s="44">
        <v>0</v>
      </c>
      <c r="P116" s="44">
        <v>0</v>
      </c>
      <c r="Q116" s="45" t="s">
        <v>746</v>
      </c>
      <c r="R116" s="140">
        <v>11049</v>
      </c>
      <c r="S116" s="141">
        <v>11484</v>
      </c>
      <c r="T116" s="142">
        <v>17284</v>
      </c>
      <c r="U116" s="46">
        <f t="shared" si="3"/>
        <v>11049</v>
      </c>
      <c r="V116" s="47">
        <f t="shared" si="3"/>
        <v>11484</v>
      </c>
      <c r="W116" s="48">
        <f t="shared" si="3"/>
        <v>17284</v>
      </c>
    </row>
    <row r="117" spans="1:23" x14ac:dyDescent="0.25">
      <c r="A117" s="41">
        <f t="shared" si="4"/>
        <v>22.5</v>
      </c>
      <c r="B117" s="42" t="s">
        <v>1111</v>
      </c>
      <c r="C117" s="43" t="s">
        <v>1112</v>
      </c>
      <c r="D117" s="43" t="s">
        <v>1113</v>
      </c>
      <c r="E117" s="43">
        <v>385</v>
      </c>
      <c r="F117" s="43">
        <v>65</v>
      </c>
      <c r="G117" s="43">
        <v>22.5</v>
      </c>
      <c r="H117" s="43" t="s">
        <v>83</v>
      </c>
      <c r="I117" s="43" t="s">
        <v>465</v>
      </c>
      <c r="J117" s="43" t="s">
        <v>42</v>
      </c>
      <c r="K117" s="43" t="s">
        <v>754</v>
      </c>
      <c r="L117" s="43" t="s">
        <v>303</v>
      </c>
      <c r="M117" s="43" t="s">
        <v>25</v>
      </c>
      <c r="N117" s="43"/>
      <c r="O117" s="44">
        <v>0</v>
      </c>
      <c r="P117" s="44">
        <v>0</v>
      </c>
      <c r="Q117" s="45" t="s">
        <v>746</v>
      </c>
      <c r="R117" s="140">
        <v>11049</v>
      </c>
      <c r="S117" s="141">
        <v>11484</v>
      </c>
      <c r="T117" s="142">
        <v>17284</v>
      </c>
      <c r="U117" s="46">
        <f t="shared" si="3"/>
        <v>11049</v>
      </c>
      <c r="V117" s="47">
        <f t="shared" si="3"/>
        <v>11484</v>
      </c>
      <c r="W117" s="48">
        <f t="shared" si="3"/>
        <v>17284</v>
      </c>
    </row>
    <row r="118" spans="1:23" x14ac:dyDescent="0.25">
      <c r="A118" s="41">
        <f t="shared" si="4"/>
        <v>22.5</v>
      </c>
      <c r="B118" s="42" t="s">
        <v>1114</v>
      </c>
      <c r="C118" s="43" t="s">
        <v>1115</v>
      </c>
      <c r="D118" s="43" t="s">
        <v>1116</v>
      </c>
      <c r="E118" s="43">
        <v>385</v>
      </c>
      <c r="F118" s="43">
        <v>65</v>
      </c>
      <c r="G118" s="43">
        <v>22.5</v>
      </c>
      <c r="H118" s="43" t="s">
        <v>83</v>
      </c>
      <c r="I118" s="43" t="s">
        <v>26</v>
      </c>
      <c r="J118" s="43" t="s">
        <v>42</v>
      </c>
      <c r="K118" s="43" t="s">
        <v>1097</v>
      </c>
      <c r="L118" s="43" t="s">
        <v>303</v>
      </c>
      <c r="M118" s="43" t="s">
        <v>25</v>
      </c>
      <c r="N118" s="43"/>
      <c r="O118" s="44">
        <v>0</v>
      </c>
      <c r="P118" s="44">
        <v>0</v>
      </c>
      <c r="Q118" s="45" t="s">
        <v>746</v>
      </c>
      <c r="R118" s="140">
        <v>11049</v>
      </c>
      <c r="S118" s="141">
        <v>11484</v>
      </c>
      <c r="T118" s="142">
        <v>17284</v>
      </c>
      <c r="U118" s="46">
        <f t="shared" si="3"/>
        <v>11049</v>
      </c>
      <c r="V118" s="47">
        <f t="shared" si="3"/>
        <v>11484</v>
      </c>
      <c r="W118" s="48">
        <f t="shared" si="3"/>
        <v>17284</v>
      </c>
    </row>
    <row r="119" spans="1:23" x14ac:dyDescent="0.25">
      <c r="A119" s="41">
        <f t="shared" si="4"/>
        <v>22.5</v>
      </c>
      <c r="B119" s="42" t="s">
        <v>1117</v>
      </c>
      <c r="C119" s="43" t="s">
        <v>1118</v>
      </c>
      <c r="D119" s="43" t="s">
        <v>1119</v>
      </c>
      <c r="E119" s="43">
        <v>385</v>
      </c>
      <c r="F119" s="43">
        <v>65</v>
      </c>
      <c r="G119" s="43">
        <v>22.5</v>
      </c>
      <c r="H119" s="43" t="s">
        <v>83</v>
      </c>
      <c r="I119" s="43" t="s">
        <v>465</v>
      </c>
      <c r="J119" s="43" t="s">
        <v>42</v>
      </c>
      <c r="K119" s="43" t="s">
        <v>1120</v>
      </c>
      <c r="L119" s="43" t="s">
        <v>261</v>
      </c>
      <c r="M119" s="43" t="s">
        <v>25</v>
      </c>
      <c r="N119" s="43"/>
      <c r="O119" s="44">
        <v>0</v>
      </c>
      <c r="P119" s="44">
        <v>0</v>
      </c>
      <c r="Q119" s="45" t="s">
        <v>746</v>
      </c>
      <c r="R119" s="140">
        <v>10788</v>
      </c>
      <c r="S119" s="141">
        <v>11194</v>
      </c>
      <c r="T119" s="142">
        <v>16994</v>
      </c>
      <c r="U119" s="46">
        <f t="shared" si="3"/>
        <v>10788</v>
      </c>
      <c r="V119" s="47">
        <f t="shared" si="3"/>
        <v>11194</v>
      </c>
      <c r="W119" s="48">
        <f t="shared" si="3"/>
        <v>16994</v>
      </c>
    </row>
    <row r="120" spans="1:23" x14ac:dyDescent="0.25">
      <c r="A120" s="41">
        <f t="shared" si="4"/>
        <v>22.5</v>
      </c>
      <c r="B120" s="42" t="s">
        <v>1121</v>
      </c>
      <c r="C120" s="43" t="s">
        <v>1122</v>
      </c>
      <c r="D120" s="43" t="s">
        <v>1123</v>
      </c>
      <c r="E120" s="43">
        <v>385</v>
      </c>
      <c r="F120" s="43">
        <v>65</v>
      </c>
      <c r="G120" s="43">
        <v>22.5</v>
      </c>
      <c r="H120" s="43" t="s">
        <v>83</v>
      </c>
      <c r="I120" s="43" t="s">
        <v>26</v>
      </c>
      <c r="J120" s="43" t="s">
        <v>42</v>
      </c>
      <c r="K120" s="43" t="s">
        <v>1124</v>
      </c>
      <c r="L120" s="43" t="s">
        <v>261</v>
      </c>
      <c r="M120" s="43" t="s">
        <v>25</v>
      </c>
      <c r="N120" s="43"/>
      <c r="O120" s="44">
        <v>0</v>
      </c>
      <c r="P120" s="44">
        <v>0</v>
      </c>
      <c r="Q120" s="45" t="s">
        <v>746</v>
      </c>
      <c r="R120" s="140">
        <v>10788</v>
      </c>
      <c r="S120" s="141">
        <v>11194</v>
      </c>
      <c r="T120" s="142">
        <v>16994</v>
      </c>
      <c r="U120" s="46">
        <f t="shared" si="3"/>
        <v>10788</v>
      </c>
      <c r="V120" s="47">
        <f t="shared" si="3"/>
        <v>11194</v>
      </c>
      <c r="W120" s="48">
        <f t="shared" si="3"/>
        <v>16994</v>
      </c>
    </row>
    <row r="121" spans="1:23" x14ac:dyDescent="0.25">
      <c r="A121" s="41">
        <f t="shared" si="4"/>
        <v>22.5</v>
      </c>
      <c r="B121" s="42" t="s">
        <v>1125</v>
      </c>
      <c r="C121" s="43" t="s">
        <v>1126</v>
      </c>
      <c r="D121" s="43" t="s">
        <v>1127</v>
      </c>
      <c r="E121" s="43">
        <v>385</v>
      </c>
      <c r="F121" s="43">
        <v>65</v>
      </c>
      <c r="G121" s="43">
        <v>22.5</v>
      </c>
      <c r="H121" s="43" t="s">
        <v>83</v>
      </c>
      <c r="I121" s="43" t="s">
        <v>806</v>
      </c>
      <c r="J121" s="43" t="s">
        <v>42</v>
      </c>
      <c r="K121" s="43" t="s">
        <v>1128</v>
      </c>
      <c r="L121" s="43" t="s">
        <v>261</v>
      </c>
      <c r="M121" s="43" t="s">
        <v>25</v>
      </c>
      <c r="N121" s="43"/>
      <c r="O121" s="44">
        <v>0</v>
      </c>
      <c r="P121" s="44">
        <v>0</v>
      </c>
      <c r="Q121" s="45" t="s">
        <v>746</v>
      </c>
      <c r="R121" s="140">
        <v>11107</v>
      </c>
      <c r="S121" s="141">
        <v>11513</v>
      </c>
      <c r="T121" s="142">
        <v>17313</v>
      </c>
      <c r="U121" s="46">
        <f t="shared" si="3"/>
        <v>11107</v>
      </c>
      <c r="V121" s="47">
        <f t="shared" si="3"/>
        <v>11513</v>
      </c>
      <c r="W121" s="48">
        <f t="shared" si="3"/>
        <v>17313</v>
      </c>
    </row>
    <row r="122" spans="1:23" x14ac:dyDescent="0.25">
      <c r="A122" s="41">
        <f t="shared" si="4"/>
        <v>22.5</v>
      </c>
      <c r="B122" s="42" t="s">
        <v>1129</v>
      </c>
      <c r="C122" s="43" t="s">
        <v>1130</v>
      </c>
      <c r="D122" s="43" t="s">
        <v>1131</v>
      </c>
      <c r="E122" s="43">
        <v>385</v>
      </c>
      <c r="F122" s="43">
        <v>65</v>
      </c>
      <c r="G122" s="43">
        <v>22.5</v>
      </c>
      <c r="H122" s="43" t="s">
        <v>83</v>
      </c>
      <c r="I122" s="43" t="s">
        <v>806</v>
      </c>
      <c r="J122" s="43" t="s">
        <v>42</v>
      </c>
      <c r="K122" s="43" t="s">
        <v>1132</v>
      </c>
      <c r="L122" s="43" t="s">
        <v>261</v>
      </c>
      <c r="M122" s="43" t="s">
        <v>25</v>
      </c>
      <c r="N122" s="43"/>
      <c r="O122" s="44">
        <v>0</v>
      </c>
      <c r="P122" s="44">
        <v>0</v>
      </c>
      <c r="Q122" s="45" t="s">
        <v>746</v>
      </c>
      <c r="R122" s="140">
        <v>11107</v>
      </c>
      <c r="S122" s="141">
        <v>11513</v>
      </c>
      <c r="T122" s="142">
        <v>17313</v>
      </c>
      <c r="U122" s="46">
        <f t="shared" si="3"/>
        <v>11107</v>
      </c>
      <c r="V122" s="47">
        <f t="shared" si="3"/>
        <v>11513</v>
      </c>
      <c r="W122" s="48">
        <f t="shared" si="3"/>
        <v>17313</v>
      </c>
    </row>
    <row r="123" spans="1:23" x14ac:dyDescent="0.25">
      <c r="A123" s="41">
        <f t="shared" si="4"/>
        <v>22.5</v>
      </c>
      <c r="B123" s="42" t="s">
        <v>1133</v>
      </c>
      <c r="C123" s="43" t="s">
        <v>1134</v>
      </c>
      <c r="D123" s="43" t="s">
        <v>1135</v>
      </c>
      <c r="E123" s="43">
        <v>425</v>
      </c>
      <c r="F123" s="43">
        <v>65</v>
      </c>
      <c r="G123" s="43">
        <v>22.5</v>
      </c>
      <c r="H123" s="43" t="s">
        <v>179</v>
      </c>
      <c r="I123" s="43" t="s">
        <v>26</v>
      </c>
      <c r="J123" s="43" t="s">
        <v>42</v>
      </c>
      <c r="K123" s="43" t="s">
        <v>801</v>
      </c>
      <c r="L123" s="43" t="s">
        <v>181</v>
      </c>
      <c r="M123" s="43" t="s">
        <v>25</v>
      </c>
      <c r="N123" s="43"/>
      <c r="O123" s="44">
        <v>0</v>
      </c>
      <c r="P123" s="44">
        <v>0</v>
      </c>
      <c r="Q123" s="45" t="s">
        <v>746</v>
      </c>
      <c r="R123" s="140">
        <v>14848</v>
      </c>
      <c r="S123" s="141">
        <v>15399</v>
      </c>
      <c r="T123" s="142">
        <v>22301</v>
      </c>
      <c r="U123" s="46">
        <f t="shared" si="3"/>
        <v>14848</v>
      </c>
      <c r="V123" s="47">
        <f t="shared" si="3"/>
        <v>15399</v>
      </c>
      <c r="W123" s="48">
        <f t="shared" si="3"/>
        <v>22301</v>
      </c>
    </row>
    <row r="124" spans="1:23" x14ac:dyDescent="0.25">
      <c r="A124" s="41">
        <f t="shared" si="4"/>
        <v>22.5</v>
      </c>
      <c r="B124" s="42" t="s">
        <v>1136</v>
      </c>
      <c r="C124" s="43" t="s">
        <v>1137</v>
      </c>
      <c r="D124" s="43" t="s">
        <v>1138</v>
      </c>
      <c r="E124" s="43">
        <v>445</v>
      </c>
      <c r="F124" s="43">
        <v>65</v>
      </c>
      <c r="G124" s="43">
        <v>22.5</v>
      </c>
      <c r="H124" s="43" t="s">
        <v>152</v>
      </c>
      <c r="I124" s="43" t="s">
        <v>26</v>
      </c>
      <c r="J124" s="43" t="s">
        <v>42</v>
      </c>
      <c r="K124" s="43" t="s">
        <v>801</v>
      </c>
      <c r="L124" s="43" t="s">
        <v>184</v>
      </c>
      <c r="M124" s="43" t="s">
        <v>25</v>
      </c>
      <c r="N124" s="43"/>
      <c r="O124" s="44">
        <v>0</v>
      </c>
      <c r="P124" s="44">
        <v>0</v>
      </c>
      <c r="Q124" s="45" t="s">
        <v>746</v>
      </c>
      <c r="R124" s="140">
        <v>15196</v>
      </c>
      <c r="S124" s="141">
        <v>15776</v>
      </c>
      <c r="T124" s="142">
        <v>22910</v>
      </c>
      <c r="U124" s="46">
        <f t="shared" si="3"/>
        <v>15196</v>
      </c>
      <c r="V124" s="47">
        <f t="shared" si="3"/>
        <v>15776</v>
      </c>
      <c r="W124" s="48">
        <f t="shared" si="3"/>
        <v>22910</v>
      </c>
    </row>
    <row r="125" spans="1:23" x14ac:dyDescent="0.25">
      <c r="A125" s="41">
        <f t="shared" si="4"/>
        <v>22.5</v>
      </c>
      <c r="B125" s="42" t="s">
        <v>1139</v>
      </c>
      <c r="C125" s="43" t="s">
        <v>1140</v>
      </c>
      <c r="D125" s="43" t="s">
        <v>1141</v>
      </c>
      <c r="E125" s="43">
        <v>445</v>
      </c>
      <c r="F125" s="43">
        <v>65</v>
      </c>
      <c r="G125" s="43">
        <v>22.5</v>
      </c>
      <c r="H125" s="43" t="s">
        <v>152</v>
      </c>
      <c r="I125" s="43" t="s">
        <v>806</v>
      </c>
      <c r="J125" s="43" t="s">
        <v>42</v>
      </c>
      <c r="K125" s="43" t="s">
        <v>1128</v>
      </c>
      <c r="L125" s="43" t="s">
        <v>184</v>
      </c>
      <c r="M125" s="43" t="s">
        <v>25</v>
      </c>
      <c r="N125" s="43"/>
      <c r="O125" s="44">
        <v>0</v>
      </c>
      <c r="P125" s="44">
        <v>0</v>
      </c>
      <c r="Q125" s="45" t="s">
        <v>746</v>
      </c>
      <c r="R125" s="140">
        <v>16008</v>
      </c>
      <c r="S125" s="141">
        <v>16646</v>
      </c>
      <c r="T125" s="142">
        <v>23780</v>
      </c>
      <c r="U125" s="46">
        <f t="shared" si="3"/>
        <v>16008</v>
      </c>
      <c r="V125" s="47">
        <f t="shared" si="3"/>
        <v>16646</v>
      </c>
      <c r="W125" s="48">
        <f t="shared" si="3"/>
        <v>23780</v>
      </c>
    </row>
    <row r="126" spans="1:23" ht="15.75" thickBot="1" x14ac:dyDescent="0.3">
      <c r="A126" s="41">
        <f t="shared" si="4"/>
        <v>22.5</v>
      </c>
      <c r="B126" s="49" t="s">
        <v>1142</v>
      </c>
      <c r="C126" s="50" t="s">
        <v>1143</v>
      </c>
      <c r="D126" s="50" t="s">
        <v>1144</v>
      </c>
      <c r="E126" s="50">
        <v>455</v>
      </c>
      <c r="F126" s="50">
        <v>45</v>
      </c>
      <c r="G126" s="50">
        <v>22.5</v>
      </c>
      <c r="H126" s="50" t="s">
        <v>244</v>
      </c>
      <c r="I126" s="50" t="s">
        <v>26</v>
      </c>
      <c r="J126" s="50" t="s">
        <v>42</v>
      </c>
      <c r="K126" s="50" t="s">
        <v>1145</v>
      </c>
      <c r="L126" s="50" t="s">
        <v>261</v>
      </c>
      <c r="M126" s="50" t="s">
        <v>25</v>
      </c>
      <c r="N126" s="50"/>
      <c r="O126" s="51">
        <v>0</v>
      </c>
      <c r="P126" s="51">
        <v>0</v>
      </c>
      <c r="Q126" s="52" t="s">
        <v>746</v>
      </c>
      <c r="R126" s="143">
        <v>13601</v>
      </c>
      <c r="S126" s="144">
        <v>14123</v>
      </c>
      <c r="T126" s="145">
        <v>18850</v>
      </c>
      <c r="U126" s="53">
        <f t="shared" si="3"/>
        <v>13601</v>
      </c>
      <c r="V126" s="54">
        <f t="shared" si="3"/>
        <v>14123</v>
      </c>
      <c r="W126" s="55">
        <f t="shared" si="3"/>
        <v>18850</v>
      </c>
    </row>
  </sheetData>
  <autoFilter ref="A16:W126"/>
  <mergeCells count="6">
    <mergeCell ref="U8:V8"/>
    <mergeCell ref="U10:V10"/>
    <mergeCell ref="U11:V11"/>
    <mergeCell ref="R15:T15"/>
    <mergeCell ref="U15:W15"/>
    <mergeCell ref="U9:V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431"/>
  <sheetViews>
    <sheetView zoomScale="80" zoomScaleNormal="80" workbookViewId="0"/>
  </sheetViews>
  <sheetFormatPr defaultRowHeight="12" x14ac:dyDescent="0.2"/>
  <cols>
    <col min="1" max="1" width="4.7109375" style="65" customWidth="1"/>
    <col min="2" max="2" width="14.140625" style="65" customWidth="1"/>
    <col min="3" max="3" width="15.28515625" style="65" customWidth="1"/>
    <col min="4" max="4" width="32.85546875" style="65" customWidth="1"/>
    <col min="5" max="5" width="11" style="66" customWidth="1"/>
    <col min="6" max="6" width="15.7109375" style="101" customWidth="1"/>
    <col min="7" max="16384" width="9.140625" style="65"/>
  </cols>
  <sheetData>
    <row r="1" spans="2:6" s="58" customFormat="1" ht="14.25" customHeight="1" x14ac:dyDescent="0.2">
      <c r="E1" s="59"/>
      <c r="F1" s="60"/>
    </row>
    <row r="2" spans="2:6" s="58" customFormat="1" ht="12.75" x14ac:dyDescent="0.2">
      <c r="E2" s="59"/>
      <c r="F2" s="3" t="str">
        <f>Michelin!N2</f>
        <v>Czech Rep.</v>
      </c>
    </row>
    <row r="3" spans="2:6" s="58" customFormat="1" ht="12.75" x14ac:dyDescent="0.2">
      <c r="E3" s="59"/>
      <c r="F3" s="3" t="str">
        <f>Michelin!N3</f>
        <v>01.02.2016</v>
      </c>
    </row>
    <row r="4" spans="2:6" s="58" customFormat="1" ht="12.75" x14ac:dyDescent="0.2">
      <c r="E4" s="59"/>
      <c r="F4" s="3" t="str">
        <f>Michelin!N4</f>
        <v>01.02/2016</v>
      </c>
    </row>
    <row r="5" spans="2:6" s="58" customFormat="1" ht="18" x14ac:dyDescent="0.25">
      <c r="B5" s="61" t="s">
        <v>1154</v>
      </c>
      <c r="D5" s="61"/>
      <c r="E5" s="61"/>
      <c r="F5" s="62"/>
    </row>
    <row r="6" spans="2:6" s="63" customFormat="1" ht="32.25" customHeight="1" x14ac:dyDescent="0.25">
      <c r="B6" s="198" t="s">
        <v>1155</v>
      </c>
      <c r="C6" s="199"/>
      <c r="D6" s="199"/>
      <c r="E6" s="199"/>
      <c r="F6" s="199"/>
    </row>
    <row r="7" spans="2:6" ht="13.5" customHeight="1" thickBot="1" x14ac:dyDescent="0.3">
      <c r="B7" s="64" t="s">
        <v>1156</v>
      </c>
      <c r="F7" s="67"/>
    </row>
    <row r="8" spans="2:6" s="68" customFormat="1" ht="12.75" customHeight="1" x14ac:dyDescent="0.25">
      <c r="B8" s="188" t="s">
        <v>1</v>
      </c>
      <c r="C8" s="201" t="s">
        <v>1156</v>
      </c>
      <c r="D8" s="203" t="s">
        <v>8</v>
      </c>
      <c r="E8" s="205" t="s">
        <v>1157</v>
      </c>
      <c r="F8" s="194" t="s">
        <v>1158</v>
      </c>
    </row>
    <row r="9" spans="2:6" s="68" customFormat="1" ht="12.75" thickBot="1" x14ac:dyDescent="0.3">
      <c r="B9" s="200"/>
      <c r="C9" s="202"/>
      <c r="D9" s="204"/>
      <c r="E9" s="206"/>
      <c r="F9" s="195"/>
    </row>
    <row r="10" spans="2:6" ht="15" customHeight="1" x14ac:dyDescent="0.2">
      <c r="B10" s="69">
        <v>125700</v>
      </c>
      <c r="C10" s="70" t="s">
        <v>1159</v>
      </c>
      <c r="D10" s="71" t="s">
        <v>1160</v>
      </c>
      <c r="E10" s="102" t="s">
        <v>1161</v>
      </c>
      <c r="F10" s="105">
        <v>381</v>
      </c>
    </row>
    <row r="11" spans="2:6" ht="15" customHeight="1" x14ac:dyDescent="0.2">
      <c r="B11" s="72">
        <v>101082</v>
      </c>
      <c r="C11" s="73" t="s">
        <v>1162</v>
      </c>
      <c r="D11" s="74" t="s">
        <v>1160</v>
      </c>
      <c r="E11" s="103" t="s">
        <v>1163</v>
      </c>
      <c r="F11" s="106">
        <v>395</v>
      </c>
    </row>
    <row r="12" spans="2:6" ht="15" customHeight="1" x14ac:dyDescent="0.2">
      <c r="B12" s="72">
        <v>125669</v>
      </c>
      <c r="C12" s="73" t="s">
        <v>1164</v>
      </c>
      <c r="D12" s="74" t="s">
        <v>1165</v>
      </c>
      <c r="E12" s="103" t="s">
        <v>1161</v>
      </c>
      <c r="F12" s="106">
        <v>445</v>
      </c>
    </row>
    <row r="13" spans="2:6" ht="15" customHeight="1" x14ac:dyDescent="0.2">
      <c r="B13" s="72">
        <v>101402</v>
      </c>
      <c r="C13" s="73" t="s">
        <v>1166</v>
      </c>
      <c r="D13" s="74" t="s">
        <v>1167</v>
      </c>
      <c r="E13" s="103" t="s">
        <v>1163</v>
      </c>
      <c r="F13" s="106">
        <v>445</v>
      </c>
    </row>
    <row r="14" spans="2:6" ht="15" customHeight="1" x14ac:dyDescent="0.2">
      <c r="B14" s="72">
        <v>101157</v>
      </c>
      <c r="C14" s="73" t="s">
        <v>1168</v>
      </c>
      <c r="D14" s="74" t="s">
        <v>1169</v>
      </c>
      <c r="E14" s="103" t="s">
        <v>1170</v>
      </c>
      <c r="F14" s="106">
        <v>764</v>
      </c>
    </row>
    <row r="15" spans="2:6" ht="15" customHeight="1" x14ac:dyDescent="0.2">
      <c r="B15" s="72">
        <v>101119</v>
      </c>
      <c r="C15" s="73" t="s">
        <v>1171</v>
      </c>
      <c r="D15" s="74" t="s">
        <v>1172</v>
      </c>
      <c r="E15" s="103" t="s">
        <v>1163</v>
      </c>
      <c r="F15" s="106">
        <v>515</v>
      </c>
    </row>
    <row r="16" spans="2:6" ht="15" customHeight="1" x14ac:dyDescent="0.2">
      <c r="B16" s="72">
        <v>101140</v>
      </c>
      <c r="C16" s="73" t="s">
        <v>1173</v>
      </c>
      <c r="D16" s="74" t="s">
        <v>1174</v>
      </c>
      <c r="E16" s="103" t="s">
        <v>1175</v>
      </c>
      <c r="F16" s="106">
        <v>624</v>
      </c>
    </row>
    <row r="17" spans="2:6" ht="15" customHeight="1" x14ac:dyDescent="0.2">
      <c r="B17" s="72">
        <v>101153</v>
      </c>
      <c r="C17" s="73" t="s">
        <v>1176</v>
      </c>
      <c r="D17" s="74" t="s">
        <v>1177</v>
      </c>
      <c r="E17" s="103" t="s">
        <v>1178</v>
      </c>
      <c r="F17" s="106">
        <v>714</v>
      </c>
    </row>
    <row r="18" spans="2:6" ht="15" customHeight="1" x14ac:dyDescent="0.2">
      <c r="B18" s="72">
        <v>101161</v>
      </c>
      <c r="C18" s="73" t="s">
        <v>1179</v>
      </c>
      <c r="D18" s="74" t="s">
        <v>1180</v>
      </c>
      <c r="E18" s="103" t="s">
        <v>1181</v>
      </c>
      <c r="F18" s="106">
        <v>731</v>
      </c>
    </row>
    <row r="19" spans="2:6" s="66" customFormat="1" ht="15" customHeight="1" x14ac:dyDescent="0.2">
      <c r="B19" s="72">
        <v>101173</v>
      </c>
      <c r="C19" s="73" t="s">
        <v>1182</v>
      </c>
      <c r="D19" s="74" t="s">
        <v>1183</v>
      </c>
      <c r="E19" s="103" t="s">
        <v>1181</v>
      </c>
      <c r="F19" s="106">
        <v>955</v>
      </c>
    </row>
    <row r="20" spans="2:6" s="66" customFormat="1" ht="15" customHeight="1" x14ac:dyDescent="0.2">
      <c r="B20" s="72">
        <v>101176</v>
      </c>
      <c r="C20" s="73" t="s">
        <v>1184</v>
      </c>
      <c r="D20" s="74" t="s">
        <v>1185</v>
      </c>
      <c r="E20" s="103" t="s">
        <v>1186</v>
      </c>
      <c r="F20" s="106">
        <v>890</v>
      </c>
    </row>
    <row r="21" spans="2:6" s="66" customFormat="1" ht="15" customHeight="1" x14ac:dyDescent="0.2">
      <c r="B21" s="72">
        <v>101167</v>
      </c>
      <c r="C21" s="73" t="s">
        <v>1187</v>
      </c>
      <c r="D21" s="74" t="s">
        <v>1188</v>
      </c>
      <c r="E21" s="103" t="s">
        <v>1189</v>
      </c>
      <c r="F21" s="106">
        <v>636</v>
      </c>
    </row>
    <row r="22" spans="2:6" s="66" customFormat="1" ht="15" customHeight="1" x14ac:dyDescent="0.2">
      <c r="B22" s="72">
        <v>101192</v>
      </c>
      <c r="C22" s="73" t="s">
        <v>1190</v>
      </c>
      <c r="D22" s="74" t="s">
        <v>1191</v>
      </c>
      <c r="E22" s="103" t="s">
        <v>1192</v>
      </c>
      <c r="F22" s="106">
        <v>1050</v>
      </c>
    </row>
    <row r="23" spans="2:6" s="66" customFormat="1" ht="15" customHeight="1" x14ac:dyDescent="0.2">
      <c r="B23" s="72">
        <v>101209</v>
      </c>
      <c r="C23" s="73" t="s">
        <v>1193</v>
      </c>
      <c r="D23" s="74" t="s">
        <v>1194</v>
      </c>
      <c r="E23" s="103" t="s">
        <v>1195</v>
      </c>
      <c r="F23" s="106">
        <v>1145</v>
      </c>
    </row>
    <row r="24" spans="2:6" s="66" customFormat="1" ht="15" customHeight="1" x14ac:dyDescent="0.2">
      <c r="B24" s="72">
        <v>101394</v>
      </c>
      <c r="C24" s="73" t="s">
        <v>1196</v>
      </c>
      <c r="D24" s="74" t="s">
        <v>1197</v>
      </c>
      <c r="E24" s="103" t="s">
        <v>1198</v>
      </c>
      <c r="F24" s="106">
        <v>750</v>
      </c>
    </row>
    <row r="25" spans="2:6" s="66" customFormat="1" ht="15" customHeight="1" x14ac:dyDescent="0.2">
      <c r="B25" s="72">
        <v>101222</v>
      </c>
      <c r="C25" s="73" t="s">
        <v>1199</v>
      </c>
      <c r="D25" s="74" t="s">
        <v>1200</v>
      </c>
      <c r="E25" s="103" t="s">
        <v>1201</v>
      </c>
      <c r="F25" s="106">
        <v>1439</v>
      </c>
    </row>
    <row r="26" spans="2:6" s="66" customFormat="1" ht="15" customHeight="1" x14ac:dyDescent="0.2">
      <c r="B26" s="72">
        <v>511937</v>
      </c>
      <c r="C26" s="73" t="s">
        <v>1202</v>
      </c>
      <c r="D26" s="74" t="s">
        <v>1203</v>
      </c>
      <c r="E26" s="103" t="s">
        <v>1204</v>
      </c>
      <c r="F26" s="106">
        <v>2736</v>
      </c>
    </row>
    <row r="27" spans="2:6" s="66" customFormat="1" ht="15" customHeight="1" x14ac:dyDescent="0.2">
      <c r="B27" s="72">
        <v>101196</v>
      </c>
      <c r="C27" s="73" t="s">
        <v>1205</v>
      </c>
      <c r="D27" s="74" t="s">
        <v>1206</v>
      </c>
      <c r="E27" s="103" t="s">
        <v>1201</v>
      </c>
      <c r="F27" s="106">
        <v>1145</v>
      </c>
    </row>
    <row r="28" spans="2:6" s="66" customFormat="1" ht="15" customHeight="1" x14ac:dyDescent="0.2">
      <c r="B28" s="72">
        <v>517171</v>
      </c>
      <c r="C28" s="73" t="s">
        <v>1207</v>
      </c>
      <c r="D28" s="74" t="s">
        <v>1208</v>
      </c>
      <c r="E28" s="103" t="s">
        <v>1195</v>
      </c>
      <c r="F28" s="106">
        <v>941</v>
      </c>
    </row>
    <row r="29" spans="2:6" s="66" customFormat="1" ht="15" customHeight="1" x14ac:dyDescent="0.2">
      <c r="B29" s="72">
        <v>101244</v>
      </c>
      <c r="C29" s="73" t="s">
        <v>1209</v>
      </c>
      <c r="D29" s="74" t="s">
        <v>1210</v>
      </c>
      <c r="E29" s="103" t="s">
        <v>1211</v>
      </c>
      <c r="F29" s="106">
        <v>1795</v>
      </c>
    </row>
    <row r="30" spans="2:6" s="66" customFormat="1" ht="15" customHeight="1" x14ac:dyDescent="0.2">
      <c r="B30" s="72">
        <v>514503</v>
      </c>
      <c r="C30" s="73" t="s">
        <v>1212</v>
      </c>
      <c r="D30" s="74" t="s">
        <v>1213</v>
      </c>
      <c r="E30" s="103" t="s">
        <v>1214</v>
      </c>
      <c r="F30" s="106">
        <v>1910</v>
      </c>
    </row>
    <row r="31" spans="2:6" s="66" customFormat="1" ht="15" customHeight="1" x14ac:dyDescent="0.2">
      <c r="B31" s="72">
        <v>101781</v>
      </c>
      <c r="C31" s="73" t="s">
        <v>1215</v>
      </c>
      <c r="D31" s="74" t="s">
        <v>1216</v>
      </c>
      <c r="E31" s="103" t="s">
        <v>1217</v>
      </c>
      <c r="F31" s="106">
        <v>2534</v>
      </c>
    </row>
    <row r="32" spans="2:6" s="66" customFormat="1" ht="15" customHeight="1" thickBot="1" x14ac:dyDescent="0.25">
      <c r="B32" s="75">
        <v>101811</v>
      </c>
      <c r="C32" s="76" t="s">
        <v>1218</v>
      </c>
      <c r="D32" s="77" t="s">
        <v>1219</v>
      </c>
      <c r="E32" s="104" t="s">
        <v>1217</v>
      </c>
      <c r="F32" s="107">
        <v>3105</v>
      </c>
    </row>
    <row r="33" spans="2:6" s="66" customFormat="1" ht="15" customHeight="1" x14ac:dyDescent="0.2">
      <c r="B33" s="78"/>
      <c r="C33" s="79"/>
      <c r="D33" s="79"/>
      <c r="E33" s="80"/>
      <c r="F33" s="81"/>
    </row>
    <row r="34" spans="2:6" s="66" customFormat="1" ht="15" customHeight="1" x14ac:dyDescent="0.2">
      <c r="B34" s="187"/>
      <c r="C34" s="187"/>
      <c r="D34" s="187"/>
      <c r="E34" s="187"/>
      <c r="F34" s="187"/>
    </row>
    <row r="35" spans="2:6" s="66" customFormat="1" ht="15" customHeight="1" thickBot="1" x14ac:dyDescent="0.25">
      <c r="B35" s="64" t="s">
        <v>1220</v>
      </c>
      <c r="C35" s="82"/>
      <c r="D35" s="82"/>
      <c r="E35" s="83"/>
      <c r="F35" s="84"/>
    </row>
    <row r="36" spans="2:6" s="66" customFormat="1" ht="15" customHeight="1" x14ac:dyDescent="0.2">
      <c r="B36" s="188" t="s">
        <v>1</v>
      </c>
      <c r="C36" s="190" t="s">
        <v>8</v>
      </c>
      <c r="D36" s="191"/>
      <c r="E36" s="191"/>
      <c r="F36" s="194" t="s">
        <v>1158</v>
      </c>
    </row>
    <row r="37" spans="2:6" s="66" customFormat="1" ht="15" customHeight="1" thickBot="1" x14ac:dyDescent="0.25">
      <c r="B37" s="189"/>
      <c r="C37" s="192"/>
      <c r="D37" s="193"/>
      <c r="E37" s="193"/>
      <c r="F37" s="195"/>
    </row>
    <row r="38" spans="2:6" s="66" customFormat="1" ht="15" customHeight="1" x14ac:dyDescent="0.2">
      <c r="B38" s="85">
        <v>102530</v>
      </c>
      <c r="C38" s="86" t="s">
        <v>1221</v>
      </c>
      <c r="D38" s="87"/>
      <c r="E38" s="108"/>
      <c r="F38" s="105">
        <v>115</v>
      </c>
    </row>
    <row r="39" spans="2:6" s="66" customFormat="1" ht="15" customHeight="1" x14ac:dyDescent="0.2">
      <c r="B39" s="88">
        <v>102520</v>
      </c>
      <c r="C39" s="89" t="s">
        <v>1222</v>
      </c>
      <c r="D39" s="90"/>
      <c r="E39" s="109"/>
      <c r="F39" s="106">
        <v>154</v>
      </c>
    </row>
    <row r="40" spans="2:6" s="66" customFormat="1" ht="15" customHeight="1" x14ac:dyDescent="0.2">
      <c r="B40" s="88">
        <v>102660</v>
      </c>
      <c r="C40" s="89" t="s">
        <v>1223</v>
      </c>
      <c r="D40" s="91"/>
      <c r="E40" s="109"/>
      <c r="F40" s="106">
        <v>115</v>
      </c>
    </row>
    <row r="41" spans="2:6" s="66" customFormat="1" ht="15" customHeight="1" x14ac:dyDescent="0.2">
      <c r="B41" s="88">
        <v>551007</v>
      </c>
      <c r="C41" s="92" t="s">
        <v>1224</v>
      </c>
      <c r="D41" s="93"/>
      <c r="E41" s="109"/>
      <c r="F41" s="106">
        <v>185</v>
      </c>
    </row>
    <row r="42" spans="2:6" s="66" customFormat="1" ht="15" customHeight="1" x14ac:dyDescent="0.2">
      <c r="B42" s="88">
        <v>102680</v>
      </c>
      <c r="C42" s="89" t="s">
        <v>1225</v>
      </c>
      <c r="D42" s="91"/>
      <c r="E42" s="109"/>
      <c r="F42" s="106">
        <v>165</v>
      </c>
    </row>
    <row r="43" spans="2:6" s="66" customFormat="1" ht="15" customHeight="1" x14ac:dyDescent="0.2">
      <c r="B43" s="88">
        <v>511268</v>
      </c>
      <c r="C43" s="92" t="s">
        <v>1226</v>
      </c>
      <c r="D43" s="93"/>
      <c r="E43" s="109"/>
      <c r="F43" s="106">
        <v>249</v>
      </c>
    </row>
    <row r="44" spans="2:6" s="66" customFormat="1" ht="15" customHeight="1" x14ac:dyDescent="0.2">
      <c r="B44" s="88" t="s">
        <v>1227</v>
      </c>
      <c r="C44" s="89" t="s">
        <v>1228</v>
      </c>
      <c r="D44" s="91"/>
      <c r="E44" s="109"/>
      <c r="F44" s="106">
        <v>249</v>
      </c>
    </row>
    <row r="45" spans="2:6" s="66" customFormat="1" ht="15" customHeight="1" x14ac:dyDescent="0.2">
      <c r="B45" s="88">
        <v>191175</v>
      </c>
      <c r="C45" s="92" t="s">
        <v>1229</v>
      </c>
      <c r="D45" s="93"/>
      <c r="E45" s="109"/>
      <c r="F45" s="106">
        <v>230</v>
      </c>
    </row>
    <row r="46" spans="2:6" s="66" customFormat="1" ht="15" customHeight="1" x14ac:dyDescent="0.2">
      <c r="B46" s="88">
        <v>897981</v>
      </c>
      <c r="C46" s="89" t="s">
        <v>1230</v>
      </c>
      <c r="D46" s="91"/>
      <c r="E46" s="109"/>
      <c r="F46" s="106">
        <v>230</v>
      </c>
    </row>
    <row r="47" spans="2:6" s="66" customFormat="1" ht="15" customHeight="1" x14ac:dyDescent="0.2">
      <c r="B47" s="88">
        <v>766757</v>
      </c>
      <c r="C47" s="92" t="s">
        <v>1231</v>
      </c>
      <c r="D47" s="93"/>
      <c r="E47" s="109"/>
      <c r="F47" s="106">
        <v>241</v>
      </c>
    </row>
    <row r="48" spans="2:6" s="66" customFormat="1" ht="15" customHeight="1" x14ac:dyDescent="0.2">
      <c r="B48" s="88">
        <v>598157</v>
      </c>
      <c r="C48" s="89" t="s">
        <v>1232</v>
      </c>
      <c r="D48" s="91"/>
      <c r="E48" s="109"/>
      <c r="F48" s="106">
        <v>266</v>
      </c>
    </row>
    <row r="49" spans="2:6" s="66" customFormat="1" ht="15" customHeight="1" x14ac:dyDescent="0.2">
      <c r="B49" s="88">
        <v>818874</v>
      </c>
      <c r="C49" s="92" t="s">
        <v>1233</v>
      </c>
      <c r="D49" s="93"/>
      <c r="E49" s="109"/>
      <c r="F49" s="106">
        <v>319</v>
      </c>
    </row>
    <row r="50" spans="2:6" s="66" customFormat="1" ht="15" customHeight="1" x14ac:dyDescent="0.2">
      <c r="B50" s="88">
        <v>111005</v>
      </c>
      <c r="C50" s="89" t="s">
        <v>1234</v>
      </c>
      <c r="D50" s="91"/>
      <c r="E50" s="109"/>
      <c r="F50" s="106">
        <v>319</v>
      </c>
    </row>
    <row r="51" spans="2:6" s="66" customFormat="1" ht="15" customHeight="1" x14ac:dyDescent="0.2">
      <c r="B51" s="88" t="s">
        <v>1235</v>
      </c>
      <c r="C51" s="92" t="s">
        <v>1236</v>
      </c>
      <c r="D51" s="93"/>
      <c r="E51" s="109"/>
      <c r="F51" s="106">
        <v>540</v>
      </c>
    </row>
    <row r="52" spans="2:6" s="66" customFormat="1" ht="15" customHeight="1" thickBot="1" x14ac:dyDescent="0.25">
      <c r="B52" s="94" t="s">
        <v>1237</v>
      </c>
      <c r="C52" s="95" t="s">
        <v>1238</v>
      </c>
      <c r="D52" s="96"/>
      <c r="E52" s="110"/>
      <c r="F52" s="107">
        <v>510</v>
      </c>
    </row>
    <row r="53" spans="2:6" s="66" customFormat="1" ht="12.75" x14ac:dyDescent="0.2">
      <c r="B53" s="82"/>
      <c r="C53" s="97"/>
      <c r="D53" s="79"/>
      <c r="E53" s="80"/>
      <c r="F53" s="98"/>
    </row>
    <row r="54" spans="2:6" s="66" customFormat="1" ht="7.5" customHeight="1" x14ac:dyDescent="0.2">
      <c r="B54" s="82"/>
      <c r="C54" s="82"/>
      <c r="D54" s="82"/>
      <c r="E54" s="83"/>
      <c r="F54" s="84"/>
    </row>
    <row r="55" spans="2:6" s="66" customFormat="1" ht="15" thickBot="1" x14ac:dyDescent="0.25">
      <c r="B55" s="64" t="s">
        <v>1239</v>
      </c>
      <c r="C55" s="82"/>
      <c r="D55" s="82"/>
      <c r="E55" s="83"/>
      <c r="F55" s="84"/>
    </row>
    <row r="56" spans="2:6" s="66" customFormat="1" ht="12.75" customHeight="1" x14ac:dyDescent="0.2">
      <c r="B56" s="196" t="s">
        <v>1</v>
      </c>
      <c r="C56" s="181" t="s">
        <v>1240</v>
      </c>
      <c r="D56" s="182"/>
      <c r="E56" s="182"/>
      <c r="F56" s="185" t="s">
        <v>1158</v>
      </c>
    </row>
    <row r="57" spans="2:6" s="66" customFormat="1" ht="12.75" customHeight="1" thickBot="1" x14ac:dyDescent="0.25">
      <c r="B57" s="197"/>
      <c r="C57" s="183"/>
      <c r="D57" s="184"/>
      <c r="E57" s="184"/>
      <c r="F57" s="186"/>
    </row>
    <row r="58" spans="2:6" s="66" customFormat="1" ht="15" customHeight="1" thickBot="1" x14ac:dyDescent="0.25">
      <c r="B58" s="94">
        <v>553004</v>
      </c>
      <c r="C58" s="99" t="s">
        <v>1241</v>
      </c>
      <c r="D58" s="100"/>
      <c r="E58" s="110"/>
      <c r="F58" s="107">
        <v>286</v>
      </c>
    </row>
    <row r="59" spans="2:6" s="66" customFormat="1" ht="12.75" x14ac:dyDescent="0.2">
      <c r="B59" s="82"/>
      <c r="C59" s="82"/>
      <c r="D59" s="82"/>
      <c r="E59" s="83"/>
      <c r="F59" s="84"/>
    </row>
    <row r="60" spans="2:6" s="66" customFormat="1" ht="15" thickBot="1" x14ac:dyDescent="0.25">
      <c r="B60" s="64" t="s">
        <v>1242</v>
      </c>
      <c r="C60" s="82"/>
      <c r="D60" s="82"/>
      <c r="E60" s="83"/>
      <c r="F60" s="84"/>
    </row>
    <row r="61" spans="2:6" s="66" customFormat="1" ht="12.75" customHeight="1" x14ac:dyDescent="0.2">
      <c r="B61" s="179" t="s">
        <v>1</v>
      </c>
      <c r="C61" s="181" t="s">
        <v>1240</v>
      </c>
      <c r="D61" s="182"/>
      <c r="E61" s="182"/>
      <c r="F61" s="185" t="s">
        <v>1158</v>
      </c>
    </row>
    <row r="62" spans="2:6" s="66" customFormat="1" ht="12.75" customHeight="1" thickBot="1" x14ac:dyDescent="0.25">
      <c r="B62" s="180"/>
      <c r="C62" s="183"/>
      <c r="D62" s="184"/>
      <c r="E62" s="184"/>
      <c r="F62" s="186"/>
    </row>
    <row r="63" spans="2:6" s="66" customFormat="1" ht="15" customHeight="1" thickBot="1" x14ac:dyDescent="0.25">
      <c r="B63" s="94">
        <v>589008</v>
      </c>
      <c r="C63" s="99" t="s">
        <v>1243</v>
      </c>
      <c r="D63" s="100"/>
      <c r="E63" s="110"/>
      <c r="F63" s="107">
        <v>630</v>
      </c>
    </row>
    <row r="64" spans="2:6" s="66" customFormat="1" ht="12.75" x14ac:dyDescent="0.2">
      <c r="B64" s="82"/>
      <c r="C64" s="82"/>
      <c r="D64" s="82"/>
      <c r="E64" s="83"/>
      <c r="F64" s="84"/>
    </row>
    <row r="65" spans="2:6" s="66" customFormat="1" ht="12.75" x14ac:dyDescent="0.2">
      <c r="B65" s="82"/>
      <c r="C65" s="82"/>
      <c r="D65" s="82"/>
      <c r="E65" s="83"/>
      <c r="F65" s="84"/>
    </row>
    <row r="66" spans="2:6" s="66" customFormat="1" ht="12.75" x14ac:dyDescent="0.2">
      <c r="B66" s="82"/>
      <c r="C66" s="82"/>
      <c r="D66" s="82"/>
      <c r="E66" s="83"/>
      <c r="F66" s="84"/>
    </row>
    <row r="67" spans="2:6" s="66" customFormat="1" ht="15" x14ac:dyDescent="0.25">
      <c r="B67" s="65"/>
      <c r="C67" s="65"/>
      <c r="D67" s="65"/>
      <c r="F67" s="67"/>
    </row>
    <row r="81" spans="5:6" x14ac:dyDescent="0.2">
      <c r="E81" s="65"/>
      <c r="F81" s="65"/>
    </row>
    <row r="82" spans="5:6" x14ac:dyDescent="0.2">
      <c r="E82" s="65"/>
      <c r="F82" s="65"/>
    </row>
    <row r="83" spans="5:6" x14ac:dyDescent="0.2">
      <c r="E83" s="65"/>
      <c r="F83" s="65"/>
    </row>
    <row r="84" spans="5:6" x14ac:dyDescent="0.2">
      <c r="E84" s="65"/>
      <c r="F84" s="65"/>
    </row>
    <row r="85" spans="5:6" x14ac:dyDescent="0.2">
      <c r="E85" s="65"/>
      <c r="F85" s="65"/>
    </row>
    <row r="86" spans="5:6" x14ac:dyDescent="0.2">
      <c r="E86" s="65"/>
      <c r="F86" s="65"/>
    </row>
    <row r="87" spans="5:6" x14ac:dyDescent="0.2">
      <c r="E87" s="65"/>
      <c r="F87" s="65"/>
    </row>
    <row r="88" spans="5:6" x14ac:dyDescent="0.2">
      <c r="E88" s="65"/>
      <c r="F88" s="65"/>
    </row>
    <row r="89" spans="5:6" x14ac:dyDescent="0.2">
      <c r="E89" s="65"/>
      <c r="F89" s="65"/>
    </row>
    <row r="90" spans="5:6" x14ac:dyDescent="0.2">
      <c r="E90" s="65"/>
      <c r="F90" s="65"/>
    </row>
    <row r="91" spans="5:6" x14ac:dyDescent="0.2">
      <c r="E91" s="65"/>
      <c r="F91" s="65"/>
    </row>
    <row r="92" spans="5:6" x14ac:dyDescent="0.2">
      <c r="E92" s="65"/>
      <c r="F92" s="65"/>
    </row>
    <row r="93" spans="5:6" x14ac:dyDescent="0.2">
      <c r="E93" s="65"/>
      <c r="F93" s="65"/>
    </row>
    <row r="94" spans="5:6" x14ac:dyDescent="0.2">
      <c r="E94" s="65"/>
      <c r="F94" s="65"/>
    </row>
    <row r="95" spans="5:6" x14ac:dyDescent="0.2">
      <c r="E95" s="65"/>
      <c r="F95" s="65"/>
    </row>
    <row r="96" spans="5:6" x14ac:dyDescent="0.2">
      <c r="E96" s="65"/>
      <c r="F96" s="65"/>
    </row>
    <row r="97" spans="5:6" x14ac:dyDescent="0.2">
      <c r="E97" s="65"/>
      <c r="F97" s="65"/>
    </row>
    <row r="98" spans="5:6" x14ac:dyDescent="0.2">
      <c r="E98" s="65"/>
      <c r="F98" s="65"/>
    </row>
    <row r="99" spans="5:6" x14ac:dyDescent="0.2">
      <c r="E99" s="65"/>
      <c r="F99" s="65"/>
    </row>
    <row r="100" spans="5:6" x14ac:dyDescent="0.2">
      <c r="E100" s="65"/>
      <c r="F100" s="65"/>
    </row>
    <row r="101" spans="5:6" x14ac:dyDescent="0.2">
      <c r="E101" s="65"/>
      <c r="F101" s="65"/>
    </row>
    <row r="102" spans="5:6" x14ac:dyDescent="0.2">
      <c r="E102" s="65"/>
      <c r="F102" s="65"/>
    </row>
    <row r="103" spans="5:6" x14ac:dyDescent="0.2">
      <c r="E103" s="65"/>
      <c r="F103" s="65"/>
    </row>
    <row r="104" spans="5:6" x14ac:dyDescent="0.2">
      <c r="E104" s="65"/>
      <c r="F104" s="65"/>
    </row>
    <row r="105" spans="5:6" x14ac:dyDescent="0.2">
      <c r="E105" s="65"/>
      <c r="F105" s="65"/>
    </row>
    <row r="106" spans="5:6" x14ac:dyDescent="0.2">
      <c r="E106" s="65"/>
      <c r="F106" s="65"/>
    </row>
    <row r="107" spans="5:6" x14ac:dyDescent="0.2">
      <c r="E107" s="65"/>
      <c r="F107" s="65"/>
    </row>
    <row r="108" spans="5:6" x14ac:dyDescent="0.2">
      <c r="E108" s="65"/>
      <c r="F108" s="65"/>
    </row>
    <row r="109" spans="5:6" x14ac:dyDescent="0.2">
      <c r="E109" s="65"/>
      <c r="F109" s="65"/>
    </row>
    <row r="110" spans="5:6" x14ac:dyDescent="0.2">
      <c r="E110" s="65"/>
      <c r="F110" s="65"/>
    </row>
    <row r="111" spans="5:6" x14ac:dyDescent="0.2">
      <c r="E111" s="65"/>
      <c r="F111" s="65"/>
    </row>
    <row r="112" spans="5:6" x14ac:dyDescent="0.2">
      <c r="E112" s="65"/>
      <c r="F112" s="65"/>
    </row>
    <row r="113" spans="5:6" x14ac:dyDescent="0.2">
      <c r="E113" s="65"/>
      <c r="F113" s="65"/>
    </row>
    <row r="114" spans="5:6" x14ac:dyDescent="0.2">
      <c r="E114" s="65"/>
      <c r="F114" s="65"/>
    </row>
    <row r="115" spans="5:6" x14ac:dyDescent="0.2">
      <c r="E115" s="65"/>
      <c r="F115" s="65"/>
    </row>
    <row r="116" spans="5:6" x14ac:dyDescent="0.2">
      <c r="E116" s="65"/>
      <c r="F116" s="65"/>
    </row>
    <row r="117" spans="5:6" x14ac:dyDescent="0.2">
      <c r="E117" s="65"/>
      <c r="F117" s="65"/>
    </row>
    <row r="118" spans="5:6" x14ac:dyDescent="0.2">
      <c r="E118" s="65"/>
      <c r="F118" s="65"/>
    </row>
    <row r="119" spans="5:6" x14ac:dyDescent="0.2">
      <c r="E119" s="65"/>
      <c r="F119" s="65"/>
    </row>
    <row r="120" spans="5:6" x14ac:dyDescent="0.2">
      <c r="E120" s="65"/>
      <c r="F120" s="65"/>
    </row>
    <row r="121" spans="5:6" x14ac:dyDescent="0.2">
      <c r="E121" s="65"/>
      <c r="F121" s="65"/>
    </row>
    <row r="122" spans="5:6" x14ac:dyDescent="0.2">
      <c r="E122" s="65"/>
      <c r="F122" s="65"/>
    </row>
    <row r="123" spans="5:6" x14ac:dyDescent="0.2">
      <c r="E123" s="65"/>
      <c r="F123" s="65"/>
    </row>
    <row r="124" spans="5:6" x14ac:dyDescent="0.2">
      <c r="E124" s="65"/>
      <c r="F124" s="65"/>
    </row>
    <row r="125" spans="5:6" x14ac:dyDescent="0.2">
      <c r="E125" s="65"/>
      <c r="F125" s="65"/>
    </row>
    <row r="126" spans="5:6" x14ac:dyDescent="0.2">
      <c r="E126" s="65"/>
      <c r="F126" s="65"/>
    </row>
    <row r="127" spans="5:6" x14ac:dyDescent="0.2">
      <c r="E127" s="65"/>
      <c r="F127" s="65"/>
    </row>
    <row r="128" spans="5:6" x14ac:dyDescent="0.2">
      <c r="E128" s="65"/>
      <c r="F128" s="65"/>
    </row>
    <row r="129" spans="5:6" x14ac:dyDescent="0.2">
      <c r="E129" s="65"/>
      <c r="F129" s="65"/>
    </row>
    <row r="130" spans="5:6" x14ac:dyDescent="0.2">
      <c r="E130" s="65"/>
      <c r="F130" s="65"/>
    </row>
    <row r="131" spans="5:6" x14ac:dyDescent="0.2">
      <c r="E131" s="65"/>
      <c r="F131" s="65"/>
    </row>
    <row r="132" spans="5:6" x14ac:dyDescent="0.2">
      <c r="E132" s="65"/>
      <c r="F132" s="65"/>
    </row>
    <row r="133" spans="5:6" x14ac:dyDescent="0.2">
      <c r="E133" s="65"/>
      <c r="F133" s="65"/>
    </row>
    <row r="134" spans="5:6" x14ac:dyDescent="0.2">
      <c r="E134" s="65"/>
      <c r="F134" s="65"/>
    </row>
    <row r="135" spans="5:6" x14ac:dyDescent="0.2">
      <c r="E135" s="65"/>
      <c r="F135" s="65"/>
    </row>
    <row r="136" spans="5:6" x14ac:dyDescent="0.2">
      <c r="E136" s="65"/>
      <c r="F136" s="65"/>
    </row>
    <row r="137" spans="5:6" x14ac:dyDescent="0.2">
      <c r="E137" s="65"/>
      <c r="F137" s="65"/>
    </row>
    <row r="138" spans="5:6" x14ac:dyDescent="0.2">
      <c r="E138" s="65"/>
      <c r="F138" s="65"/>
    </row>
    <row r="139" spans="5:6" x14ac:dyDescent="0.2">
      <c r="E139" s="65"/>
      <c r="F139" s="65"/>
    </row>
    <row r="140" spans="5:6" x14ac:dyDescent="0.2">
      <c r="E140" s="65"/>
      <c r="F140" s="65"/>
    </row>
    <row r="141" spans="5:6" x14ac:dyDescent="0.2">
      <c r="E141" s="65"/>
      <c r="F141" s="65"/>
    </row>
    <row r="142" spans="5:6" x14ac:dyDescent="0.2">
      <c r="E142" s="65"/>
      <c r="F142" s="65"/>
    </row>
    <row r="143" spans="5:6" x14ac:dyDescent="0.2">
      <c r="E143" s="65"/>
      <c r="F143" s="65"/>
    </row>
    <row r="144" spans="5:6" x14ac:dyDescent="0.2">
      <c r="E144" s="65"/>
      <c r="F144" s="65"/>
    </row>
    <row r="145" spans="5:6" x14ac:dyDescent="0.2">
      <c r="E145" s="65"/>
      <c r="F145" s="65"/>
    </row>
    <row r="146" spans="5:6" x14ac:dyDescent="0.2">
      <c r="E146" s="65"/>
      <c r="F146" s="65"/>
    </row>
    <row r="147" spans="5:6" x14ac:dyDescent="0.2">
      <c r="E147" s="65"/>
      <c r="F147" s="65"/>
    </row>
    <row r="148" spans="5:6" x14ac:dyDescent="0.2">
      <c r="E148" s="65"/>
      <c r="F148" s="65"/>
    </row>
    <row r="149" spans="5:6" x14ac:dyDescent="0.2">
      <c r="E149" s="65"/>
      <c r="F149" s="65"/>
    </row>
    <row r="150" spans="5:6" x14ac:dyDescent="0.2">
      <c r="E150" s="65"/>
      <c r="F150" s="65"/>
    </row>
    <row r="151" spans="5:6" x14ac:dyDescent="0.2">
      <c r="E151" s="65"/>
      <c r="F151" s="65"/>
    </row>
    <row r="152" spans="5:6" x14ac:dyDescent="0.2">
      <c r="E152" s="65"/>
      <c r="F152" s="65"/>
    </row>
    <row r="153" spans="5:6" x14ac:dyDescent="0.2">
      <c r="E153" s="65"/>
      <c r="F153" s="65"/>
    </row>
    <row r="154" spans="5:6" x14ac:dyDescent="0.2">
      <c r="E154" s="65"/>
      <c r="F154" s="65"/>
    </row>
    <row r="155" spans="5:6" x14ac:dyDescent="0.2">
      <c r="E155" s="65"/>
      <c r="F155" s="65"/>
    </row>
    <row r="156" spans="5:6" x14ac:dyDescent="0.2">
      <c r="E156" s="65"/>
      <c r="F156" s="65"/>
    </row>
    <row r="157" spans="5:6" x14ac:dyDescent="0.2">
      <c r="E157" s="65"/>
      <c r="F157" s="65"/>
    </row>
    <row r="158" spans="5:6" x14ac:dyDescent="0.2">
      <c r="E158" s="65"/>
      <c r="F158" s="65"/>
    </row>
    <row r="159" spans="5:6" x14ac:dyDescent="0.2">
      <c r="E159" s="65"/>
      <c r="F159" s="65"/>
    </row>
    <row r="160" spans="5:6" x14ac:dyDescent="0.2">
      <c r="E160" s="65"/>
      <c r="F160" s="65"/>
    </row>
    <row r="161" spans="5:6" x14ac:dyDescent="0.2">
      <c r="E161" s="65"/>
      <c r="F161" s="65"/>
    </row>
    <row r="162" spans="5:6" x14ac:dyDescent="0.2">
      <c r="E162" s="65"/>
      <c r="F162" s="65"/>
    </row>
    <row r="163" spans="5:6" x14ac:dyDescent="0.2">
      <c r="E163" s="65"/>
      <c r="F163" s="65"/>
    </row>
    <row r="164" spans="5:6" x14ac:dyDescent="0.2">
      <c r="E164" s="65"/>
      <c r="F164" s="65"/>
    </row>
    <row r="165" spans="5:6" x14ac:dyDescent="0.2">
      <c r="E165" s="65"/>
      <c r="F165" s="65"/>
    </row>
    <row r="166" spans="5:6" x14ac:dyDescent="0.2">
      <c r="E166" s="65"/>
      <c r="F166" s="65"/>
    </row>
    <row r="167" spans="5:6" x14ac:dyDescent="0.2">
      <c r="E167" s="65"/>
      <c r="F167" s="65"/>
    </row>
    <row r="168" spans="5:6" x14ac:dyDescent="0.2">
      <c r="E168" s="65"/>
      <c r="F168" s="65"/>
    </row>
    <row r="169" spans="5:6" x14ac:dyDescent="0.2">
      <c r="E169" s="65"/>
      <c r="F169" s="65"/>
    </row>
    <row r="170" spans="5:6" x14ac:dyDescent="0.2">
      <c r="E170" s="65"/>
      <c r="F170" s="65"/>
    </row>
    <row r="171" spans="5:6" x14ac:dyDescent="0.2">
      <c r="E171" s="65"/>
      <c r="F171" s="65"/>
    </row>
    <row r="172" spans="5:6" x14ac:dyDescent="0.2">
      <c r="E172" s="65"/>
      <c r="F172" s="65"/>
    </row>
    <row r="173" spans="5:6" x14ac:dyDescent="0.2">
      <c r="E173" s="65"/>
      <c r="F173" s="65"/>
    </row>
    <row r="174" spans="5:6" x14ac:dyDescent="0.2">
      <c r="E174" s="65"/>
      <c r="F174" s="65"/>
    </row>
    <row r="175" spans="5:6" x14ac:dyDescent="0.2">
      <c r="E175" s="65"/>
      <c r="F175" s="65"/>
    </row>
    <row r="176" spans="5:6" x14ac:dyDescent="0.2">
      <c r="E176" s="65"/>
      <c r="F176" s="65"/>
    </row>
    <row r="177" spans="5:6" x14ac:dyDescent="0.2">
      <c r="E177" s="65"/>
      <c r="F177" s="65"/>
    </row>
    <row r="178" spans="5:6" x14ac:dyDescent="0.2">
      <c r="E178" s="65"/>
      <c r="F178" s="65"/>
    </row>
    <row r="179" spans="5:6" x14ac:dyDescent="0.2">
      <c r="E179" s="65"/>
      <c r="F179" s="65"/>
    </row>
    <row r="180" spans="5:6" x14ac:dyDescent="0.2">
      <c r="E180" s="65"/>
      <c r="F180" s="65"/>
    </row>
    <row r="181" spans="5:6" x14ac:dyDescent="0.2">
      <c r="E181" s="65"/>
      <c r="F181" s="65"/>
    </row>
    <row r="182" spans="5:6" x14ac:dyDescent="0.2">
      <c r="E182" s="65"/>
      <c r="F182" s="65"/>
    </row>
    <row r="183" spans="5:6" x14ac:dyDescent="0.2">
      <c r="E183" s="65"/>
      <c r="F183" s="65"/>
    </row>
    <row r="184" spans="5:6" x14ac:dyDescent="0.2">
      <c r="E184" s="65"/>
      <c r="F184" s="65"/>
    </row>
    <row r="185" spans="5:6" x14ac:dyDescent="0.2">
      <c r="E185" s="65"/>
      <c r="F185" s="65"/>
    </row>
    <row r="186" spans="5:6" x14ac:dyDescent="0.2">
      <c r="E186" s="65"/>
      <c r="F186" s="65"/>
    </row>
    <row r="187" spans="5:6" x14ac:dyDescent="0.2">
      <c r="E187" s="65"/>
      <c r="F187" s="65"/>
    </row>
    <row r="188" spans="5:6" x14ac:dyDescent="0.2">
      <c r="E188" s="65"/>
      <c r="F188" s="65"/>
    </row>
    <row r="189" spans="5:6" x14ac:dyDescent="0.2">
      <c r="E189" s="65"/>
      <c r="F189" s="65"/>
    </row>
    <row r="190" spans="5:6" x14ac:dyDescent="0.2">
      <c r="E190" s="65"/>
      <c r="F190" s="65"/>
    </row>
    <row r="191" spans="5:6" x14ac:dyDescent="0.2">
      <c r="E191" s="65"/>
      <c r="F191" s="65"/>
    </row>
    <row r="192" spans="5:6" x14ac:dyDescent="0.2">
      <c r="E192" s="65"/>
      <c r="F192" s="65"/>
    </row>
    <row r="193" spans="5:6" x14ac:dyDescent="0.2">
      <c r="E193" s="65"/>
      <c r="F193" s="65"/>
    </row>
    <row r="194" spans="5:6" x14ac:dyDescent="0.2">
      <c r="E194" s="65"/>
      <c r="F194" s="65"/>
    </row>
    <row r="195" spans="5:6" x14ac:dyDescent="0.2">
      <c r="E195" s="65"/>
      <c r="F195" s="65"/>
    </row>
    <row r="196" spans="5:6" x14ac:dyDescent="0.2">
      <c r="E196" s="65"/>
      <c r="F196" s="65"/>
    </row>
    <row r="197" spans="5:6" x14ac:dyDescent="0.2">
      <c r="E197" s="65"/>
      <c r="F197" s="65"/>
    </row>
    <row r="198" spans="5:6" x14ac:dyDescent="0.2">
      <c r="E198" s="65"/>
      <c r="F198" s="65"/>
    </row>
    <row r="199" spans="5:6" x14ac:dyDescent="0.2">
      <c r="E199" s="65"/>
      <c r="F199" s="65"/>
    </row>
    <row r="200" spans="5:6" x14ac:dyDescent="0.2">
      <c r="E200" s="65"/>
      <c r="F200" s="65"/>
    </row>
    <row r="201" spans="5:6" x14ac:dyDescent="0.2">
      <c r="E201" s="65"/>
      <c r="F201" s="65"/>
    </row>
    <row r="202" spans="5:6" x14ac:dyDescent="0.2">
      <c r="E202" s="65"/>
      <c r="F202" s="65"/>
    </row>
    <row r="203" spans="5:6" x14ac:dyDescent="0.2">
      <c r="E203" s="65"/>
      <c r="F203" s="65"/>
    </row>
    <row r="204" spans="5:6" x14ac:dyDescent="0.2">
      <c r="E204" s="65"/>
      <c r="F204" s="65"/>
    </row>
    <row r="205" spans="5:6" x14ac:dyDescent="0.2">
      <c r="E205" s="65"/>
      <c r="F205" s="65"/>
    </row>
    <row r="206" spans="5:6" x14ac:dyDescent="0.2">
      <c r="E206" s="65"/>
      <c r="F206" s="65"/>
    </row>
    <row r="207" spans="5:6" x14ac:dyDescent="0.2">
      <c r="E207" s="65"/>
      <c r="F207" s="65"/>
    </row>
    <row r="208" spans="5:6" x14ac:dyDescent="0.2">
      <c r="E208" s="65"/>
      <c r="F208" s="65"/>
    </row>
    <row r="209" spans="5:6" x14ac:dyDescent="0.2">
      <c r="E209" s="65"/>
      <c r="F209" s="65"/>
    </row>
    <row r="210" spans="5:6" x14ac:dyDescent="0.2">
      <c r="E210" s="65"/>
      <c r="F210" s="65"/>
    </row>
    <row r="211" spans="5:6" x14ac:dyDescent="0.2">
      <c r="E211" s="65"/>
      <c r="F211" s="65"/>
    </row>
    <row r="212" spans="5:6" x14ac:dyDescent="0.2">
      <c r="E212" s="65"/>
      <c r="F212" s="65"/>
    </row>
    <row r="213" spans="5:6" x14ac:dyDescent="0.2">
      <c r="E213" s="65"/>
      <c r="F213" s="65"/>
    </row>
    <row r="214" spans="5:6" x14ac:dyDescent="0.2">
      <c r="E214" s="65"/>
      <c r="F214" s="65"/>
    </row>
    <row r="215" spans="5:6" x14ac:dyDescent="0.2">
      <c r="E215" s="65"/>
      <c r="F215" s="65"/>
    </row>
    <row r="216" spans="5:6" x14ac:dyDescent="0.2">
      <c r="E216" s="65"/>
      <c r="F216" s="65"/>
    </row>
    <row r="217" spans="5:6" x14ac:dyDescent="0.2">
      <c r="E217" s="65"/>
      <c r="F217" s="65"/>
    </row>
    <row r="218" spans="5:6" x14ac:dyDescent="0.2">
      <c r="E218" s="65"/>
      <c r="F218" s="65"/>
    </row>
    <row r="219" spans="5:6" x14ac:dyDescent="0.2">
      <c r="E219" s="65"/>
      <c r="F219" s="65"/>
    </row>
    <row r="220" spans="5:6" x14ac:dyDescent="0.2">
      <c r="E220" s="65"/>
      <c r="F220" s="65"/>
    </row>
    <row r="221" spans="5:6" x14ac:dyDescent="0.2">
      <c r="E221" s="65"/>
      <c r="F221" s="65"/>
    </row>
    <row r="222" spans="5:6" x14ac:dyDescent="0.2">
      <c r="E222" s="65"/>
      <c r="F222" s="65"/>
    </row>
    <row r="223" spans="5:6" x14ac:dyDescent="0.2">
      <c r="E223" s="65"/>
      <c r="F223" s="65"/>
    </row>
    <row r="224" spans="5:6" x14ac:dyDescent="0.2">
      <c r="E224" s="65"/>
      <c r="F224" s="65"/>
    </row>
    <row r="225" spans="5:6" x14ac:dyDescent="0.2">
      <c r="E225" s="65"/>
      <c r="F225" s="65"/>
    </row>
    <row r="226" spans="5:6" x14ac:dyDescent="0.2">
      <c r="E226" s="65"/>
      <c r="F226" s="65"/>
    </row>
    <row r="227" spans="5:6" x14ac:dyDescent="0.2">
      <c r="E227" s="65"/>
      <c r="F227" s="65"/>
    </row>
    <row r="228" spans="5:6" x14ac:dyDescent="0.2">
      <c r="E228" s="65"/>
      <c r="F228" s="65"/>
    </row>
    <row r="229" spans="5:6" x14ac:dyDescent="0.2">
      <c r="E229" s="65"/>
      <c r="F229" s="65"/>
    </row>
    <row r="230" spans="5:6" x14ac:dyDescent="0.2">
      <c r="E230" s="65"/>
      <c r="F230" s="65"/>
    </row>
    <row r="231" spans="5:6" x14ac:dyDescent="0.2">
      <c r="E231" s="65"/>
      <c r="F231" s="65"/>
    </row>
    <row r="232" spans="5:6" x14ac:dyDescent="0.2">
      <c r="E232" s="65"/>
      <c r="F232" s="65"/>
    </row>
    <row r="233" spans="5:6" x14ac:dyDescent="0.2">
      <c r="E233" s="65"/>
      <c r="F233" s="65"/>
    </row>
    <row r="234" spans="5:6" x14ac:dyDescent="0.2">
      <c r="E234" s="65"/>
      <c r="F234" s="65"/>
    </row>
    <row r="235" spans="5:6" x14ac:dyDescent="0.2">
      <c r="E235" s="65"/>
      <c r="F235" s="65"/>
    </row>
    <row r="236" spans="5:6" x14ac:dyDescent="0.2">
      <c r="E236" s="65"/>
      <c r="F236" s="65"/>
    </row>
    <row r="237" spans="5:6" x14ac:dyDescent="0.2">
      <c r="E237" s="65"/>
      <c r="F237" s="65"/>
    </row>
    <row r="238" spans="5:6" x14ac:dyDescent="0.2">
      <c r="E238" s="65"/>
      <c r="F238" s="65"/>
    </row>
    <row r="239" spans="5:6" x14ac:dyDescent="0.2">
      <c r="E239" s="65"/>
      <c r="F239" s="65"/>
    </row>
    <row r="240" spans="5:6" x14ac:dyDescent="0.2">
      <c r="E240" s="65"/>
      <c r="F240" s="65"/>
    </row>
    <row r="241" spans="5:6" x14ac:dyDescent="0.2">
      <c r="E241" s="65"/>
      <c r="F241" s="65"/>
    </row>
    <row r="242" spans="5:6" x14ac:dyDescent="0.2">
      <c r="E242" s="65"/>
      <c r="F242" s="65"/>
    </row>
    <row r="243" spans="5:6" x14ac:dyDescent="0.2">
      <c r="E243" s="65"/>
      <c r="F243" s="65"/>
    </row>
    <row r="244" spans="5:6" x14ac:dyDescent="0.2">
      <c r="E244" s="65"/>
      <c r="F244" s="65"/>
    </row>
    <row r="245" spans="5:6" x14ac:dyDescent="0.2">
      <c r="E245" s="65"/>
      <c r="F245" s="65"/>
    </row>
    <row r="246" spans="5:6" x14ac:dyDescent="0.2">
      <c r="E246" s="65"/>
      <c r="F246" s="65"/>
    </row>
    <row r="247" spans="5:6" x14ac:dyDescent="0.2">
      <c r="E247" s="65"/>
      <c r="F247" s="65"/>
    </row>
    <row r="248" spans="5:6" x14ac:dyDescent="0.2">
      <c r="E248" s="65"/>
      <c r="F248" s="65"/>
    </row>
    <row r="249" spans="5:6" x14ac:dyDescent="0.2">
      <c r="E249" s="65"/>
      <c r="F249" s="65"/>
    </row>
    <row r="250" spans="5:6" x14ac:dyDescent="0.2">
      <c r="E250" s="65"/>
      <c r="F250" s="65"/>
    </row>
    <row r="251" spans="5:6" x14ac:dyDescent="0.2">
      <c r="E251" s="65"/>
      <c r="F251" s="65"/>
    </row>
    <row r="252" spans="5:6" x14ac:dyDescent="0.2">
      <c r="E252" s="65"/>
      <c r="F252" s="65"/>
    </row>
    <row r="253" spans="5:6" x14ac:dyDescent="0.2">
      <c r="E253" s="65"/>
      <c r="F253" s="65"/>
    </row>
    <row r="254" spans="5:6" x14ac:dyDescent="0.2">
      <c r="E254" s="65"/>
      <c r="F254" s="65"/>
    </row>
    <row r="255" spans="5:6" x14ac:dyDescent="0.2">
      <c r="E255" s="65"/>
      <c r="F255" s="65"/>
    </row>
    <row r="256" spans="5:6" x14ac:dyDescent="0.2">
      <c r="E256" s="65"/>
      <c r="F256" s="65"/>
    </row>
    <row r="257" spans="5:6" x14ac:dyDescent="0.2">
      <c r="E257" s="65"/>
      <c r="F257" s="65"/>
    </row>
    <row r="258" spans="5:6" x14ac:dyDescent="0.2">
      <c r="E258" s="65"/>
      <c r="F258" s="65"/>
    </row>
    <row r="259" spans="5:6" x14ac:dyDescent="0.2">
      <c r="E259" s="65"/>
      <c r="F259" s="65"/>
    </row>
    <row r="260" spans="5:6" x14ac:dyDescent="0.2">
      <c r="E260" s="65"/>
      <c r="F260" s="65"/>
    </row>
    <row r="261" spans="5:6" x14ac:dyDescent="0.2">
      <c r="E261" s="65"/>
      <c r="F261" s="65"/>
    </row>
    <row r="262" spans="5:6" x14ac:dyDescent="0.2">
      <c r="E262" s="65"/>
      <c r="F262" s="65"/>
    </row>
    <row r="263" spans="5:6" x14ac:dyDescent="0.2">
      <c r="E263" s="65"/>
      <c r="F263" s="65"/>
    </row>
    <row r="264" spans="5:6" x14ac:dyDescent="0.2">
      <c r="E264" s="65"/>
      <c r="F264" s="65"/>
    </row>
    <row r="265" spans="5:6" x14ac:dyDescent="0.2">
      <c r="E265" s="65"/>
      <c r="F265" s="65"/>
    </row>
    <row r="266" spans="5:6" x14ac:dyDescent="0.2">
      <c r="E266" s="65"/>
      <c r="F266" s="65"/>
    </row>
    <row r="267" spans="5:6" x14ac:dyDescent="0.2">
      <c r="E267" s="65"/>
      <c r="F267" s="65"/>
    </row>
    <row r="268" spans="5:6" x14ac:dyDescent="0.2">
      <c r="E268" s="65"/>
      <c r="F268" s="65"/>
    </row>
    <row r="269" spans="5:6" x14ac:dyDescent="0.2">
      <c r="E269" s="65"/>
      <c r="F269" s="65"/>
    </row>
    <row r="270" spans="5:6" x14ac:dyDescent="0.2">
      <c r="E270" s="65"/>
      <c r="F270" s="65"/>
    </row>
    <row r="271" spans="5:6" x14ac:dyDescent="0.2">
      <c r="E271" s="65"/>
      <c r="F271" s="65"/>
    </row>
    <row r="272" spans="5:6" x14ac:dyDescent="0.2">
      <c r="E272" s="65"/>
      <c r="F272" s="65"/>
    </row>
    <row r="273" spans="5:6" x14ac:dyDescent="0.2">
      <c r="E273" s="65"/>
      <c r="F273" s="65"/>
    </row>
    <row r="274" spans="5:6" x14ac:dyDescent="0.2">
      <c r="E274" s="65"/>
      <c r="F274" s="65"/>
    </row>
    <row r="275" spans="5:6" x14ac:dyDescent="0.2">
      <c r="E275" s="65"/>
      <c r="F275" s="65"/>
    </row>
    <row r="276" spans="5:6" x14ac:dyDescent="0.2">
      <c r="E276" s="65"/>
      <c r="F276" s="65"/>
    </row>
    <row r="277" spans="5:6" x14ac:dyDescent="0.2">
      <c r="E277" s="65"/>
      <c r="F277" s="65"/>
    </row>
    <row r="278" spans="5:6" x14ac:dyDescent="0.2">
      <c r="E278" s="65"/>
      <c r="F278" s="65"/>
    </row>
    <row r="279" spans="5:6" x14ac:dyDescent="0.2">
      <c r="E279" s="65"/>
      <c r="F279" s="65"/>
    </row>
    <row r="280" spans="5:6" x14ac:dyDescent="0.2">
      <c r="E280" s="65"/>
      <c r="F280" s="65"/>
    </row>
    <row r="281" spans="5:6" x14ac:dyDescent="0.2">
      <c r="E281" s="65"/>
      <c r="F281" s="65"/>
    </row>
    <row r="282" spans="5:6" x14ac:dyDescent="0.2">
      <c r="E282" s="65"/>
      <c r="F282" s="65"/>
    </row>
    <row r="283" spans="5:6" x14ac:dyDescent="0.2">
      <c r="E283" s="65"/>
      <c r="F283" s="65"/>
    </row>
    <row r="284" spans="5:6" x14ac:dyDescent="0.2">
      <c r="E284" s="65"/>
      <c r="F284" s="65"/>
    </row>
    <row r="285" spans="5:6" x14ac:dyDescent="0.2">
      <c r="E285" s="65"/>
      <c r="F285" s="65"/>
    </row>
    <row r="286" spans="5:6" x14ac:dyDescent="0.2">
      <c r="E286" s="65"/>
      <c r="F286" s="65"/>
    </row>
    <row r="287" spans="5:6" x14ac:dyDescent="0.2">
      <c r="E287" s="65"/>
      <c r="F287" s="65"/>
    </row>
    <row r="288" spans="5:6" x14ac:dyDescent="0.2">
      <c r="E288" s="65"/>
      <c r="F288" s="65"/>
    </row>
    <row r="289" spans="5:6" x14ac:dyDescent="0.2">
      <c r="E289" s="65"/>
      <c r="F289" s="65"/>
    </row>
    <row r="290" spans="5:6" x14ac:dyDescent="0.2">
      <c r="E290" s="65"/>
      <c r="F290" s="65"/>
    </row>
    <row r="291" spans="5:6" x14ac:dyDescent="0.2">
      <c r="E291" s="65"/>
      <c r="F291" s="65"/>
    </row>
    <row r="292" spans="5:6" x14ac:dyDescent="0.2">
      <c r="E292" s="65"/>
      <c r="F292" s="65"/>
    </row>
    <row r="293" spans="5:6" x14ac:dyDescent="0.2">
      <c r="E293" s="65"/>
      <c r="F293" s="65"/>
    </row>
    <row r="294" spans="5:6" x14ac:dyDescent="0.2">
      <c r="E294" s="65"/>
      <c r="F294" s="65"/>
    </row>
    <row r="295" spans="5:6" x14ac:dyDescent="0.2">
      <c r="E295" s="65"/>
      <c r="F295" s="65"/>
    </row>
    <row r="296" spans="5:6" x14ac:dyDescent="0.2">
      <c r="E296" s="65"/>
      <c r="F296" s="65"/>
    </row>
    <row r="297" spans="5:6" x14ac:dyDescent="0.2">
      <c r="E297" s="65"/>
      <c r="F297" s="65"/>
    </row>
    <row r="298" spans="5:6" x14ac:dyDescent="0.2">
      <c r="E298" s="65"/>
      <c r="F298" s="65"/>
    </row>
    <row r="299" spans="5:6" x14ac:dyDescent="0.2">
      <c r="E299" s="65"/>
      <c r="F299" s="65"/>
    </row>
    <row r="300" spans="5:6" x14ac:dyDescent="0.2">
      <c r="E300" s="65"/>
      <c r="F300" s="65"/>
    </row>
    <row r="301" spans="5:6" x14ac:dyDescent="0.2">
      <c r="E301" s="65"/>
      <c r="F301" s="65"/>
    </row>
    <row r="302" spans="5:6" x14ac:dyDescent="0.2">
      <c r="E302" s="65"/>
      <c r="F302" s="65"/>
    </row>
    <row r="303" spans="5:6" x14ac:dyDescent="0.2">
      <c r="E303" s="65"/>
      <c r="F303" s="65"/>
    </row>
    <row r="304" spans="5:6" x14ac:dyDescent="0.2">
      <c r="E304" s="65"/>
      <c r="F304" s="65"/>
    </row>
    <row r="305" spans="5:6" x14ac:dyDescent="0.2">
      <c r="E305" s="65"/>
      <c r="F305" s="65"/>
    </row>
    <row r="306" spans="5:6" x14ac:dyDescent="0.2">
      <c r="E306" s="65"/>
      <c r="F306" s="65"/>
    </row>
    <row r="307" spans="5:6" x14ac:dyDescent="0.2">
      <c r="E307" s="65"/>
      <c r="F307" s="65"/>
    </row>
    <row r="308" spans="5:6" x14ac:dyDescent="0.2">
      <c r="E308" s="65"/>
      <c r="F308" s="65"/>
    </row>
    <row r="309" spans="5:6" x14ac:dyDescent="0.2">
      <c r="E309" s="65"/>
      <c r="F309" s="65"/>
    </row>
    <row r="310" spans="5:6" x14ac:dyDescent="0.2">
      <c r="E310" s="65"/>
      <c r="F310" s="65"/>
    </row>
    <row r="311" spans="5:6" x14ac:dyDescent="0.2">
      <c r="E311" s="65"/>
      <c r="F311" s="65"/>
    </row>
    <row r="312" spans="5:6" x14ac:dyDescent="0.2">
      <c r="E312" s="65"/>
      <c r="F312" s="65"/>
    </row>
    <row r="313" spans="5:6" x14ac:dyDescent="0.2">
      <c r="E313" s="65"/>
      <c r="F313" s="65"/>
    </row>
    <row r="314" spans="5:6" x14ac:dyDescent="0.2">
      <c r="E314" s="65"/>
      <c r="F314" s="65"/>
    </row>
    <row r="315" spans="5:6" x14ac:dyDescent="0.2">
      <c r="E315" s="65"/>
      <c r="F315" s="65"/>
    </row>
    <row r="316" spans="5:6" x14ac:dyDescent="0.2">
      <c r="E316" s="65"/>
      <c r="F316" s="65"/>
    </row>
    <row r="317" spans="5:6" x14ac:dyDescent="0.2">
      <c r="E317" s="65"/>
      <c r="F317" s="65"/>
    </row>
    <row r="318" spans="5:6" x14ac:dyDescent="0.2">
      <c r="E318" s="65"/>
      <c r="F318" s="65"/>
    </row>
    <row r="319" spans="5:6" x14ac:dyDescent="0.2">
      <c r="E319" s="65"/>
      <c r="F319" s="65"/>
    </row>
    <row r="320" spans="5:6" x14ac:dyDescent="0.2">
      <c r="E320" s="65"/>
      <c r="F320" s="65"/>
    </row>
    <row r="321" spans="5:6" x14ac:dyDescent="0.2">
      <c r="E321" s="65"/>
      <c r="F321" s="65"/>
    </row>
    <row r="322" spans="5:6" x14ac:dyDescent="0.2">
      <c r="E322" s="65"/>
      <c r="F322" s="65"/>
    </row>
    <row r="323" spans="5:6" x14ac:dyDescent="0.2">
      <c r="E323" s="65"/>
      <c r="F323" s="65"/>
    </row>
    <row r="324" spans="5:6" x14ac:dyDescent="0.2">
      <c r="E324" s="65"/>
      <c r="F324" s="65"/>
    </row>
    <row r="325" spans="5:6" x14ac:dyDescent="0.2">
      <c r="E325" s="65"/>
      <c r="F325" s="65"/>
    </row>
    <row r="326" spans="5:6" x14ac:dyDescent="0.2">
      <c r="E326" s="65"/>
      <c r="F326" s="65"/>
    </row>
    <row r="327" spans="5:6" x14ac:dyDescent="0.2">
      <c r="E327" s="65"/>
      <c r="F327" s="65"/>
    </row>
    <row r="328" spans="5:6" x14ac:dyDescent="0.2">
      <c r="E328" s="65"/>
      <c r="F328" s="65"/>
    </row>
    <row r="329" spans="5:6" x14ac:dyDescent="0.2">
      <c r="E329" s="65"/>
      <c r="F329" s="65"/>
    </row>
    <row r="330" spans="5:6" x14ac:dyDescent="0.2">
      <c r="E330" s="65"/>
      <c r="F330" s="65"/>
    </row>
    <row r="331" spans="5:6" x14ac:dyDescent="0.2">
      <c r="E331" s="65"/>
      <c r="F331" s="65"/>
    </row>
    <row r="332" spans="5:6" x14ac:dyDescent="0.2">
      <c r="E332" s="65"/>
      <c r="F332" s="65"/>
    </row>
    <row r="333" spans="5:6" x14ac:dyDescent="0.2">
      <c r="E333" s="65"/>
      <c r="F333" s="65"/>
    </row>
    <row r="334" spans="5:6" x14ac:dyDescent="0.2">
      <c r="E334" s="65"/>
      <c r="F334" s="65"/>
    </row>
    <row r="335" spans="5:6" x14ac:dyDescent="0.2">
      <c r="E335" s="65"/>
      <c r="F335" s="65"/>
    </row>
    <row r="336" spans="5:6" x14ac:dyDescent="0.2">
      <c r="E336" s="65"/>
      <c r="F336" s="65"/>
    </row>
    <row r="337" spans="5:6" x14ac:dyDescent="0.2">
      <c r="E337" s="65"/>
      <c r="F337" s="65"/>
    </row>
    <row r="338" spans="5:6" x14ac:dyDescent="0.2">
      <c r="E338" s="65"/>
      <c r="F338" s="65"/>
    </row>
    <row r="339" spans="5:6" x14ac:dyDescent="0.2">
      <c r="E339" s="65"/>
      <c r="F339" s="65"/>
    </row>
    <row r="340" spans="5:6" x14ac:dyDescent="0.2">
      <c r="E340" s="65"/>
      <c r="F340" s="65"/>
    </row>
    <row r="341" spans="5:6" x14ac:dyDescent="0.2">
      <c r="E341" s="65"/>
      <c r="F341" s="65"/>
    </row>
    <row r="342" spans="5:6" x14ac:dyDescent="0.2">
      <c r="E342" s="65"/>
      <c r="F342" s="65"/>
    </row>
    <row r="343" spans="5:6" x14ac:dyDescent="0.2">
      <c r="E343" s="65"/>
      <c r="F343" s="65"/>
    </row>
    <row r="344" spans="5:6" x14ac:dyDescent="0.2">
      <c r="E344" s="65"/>
      <c r="F344" s="65"/>
    </row>
    <row r="345" spans="5:6" x14ac:dyDescent="0.2">
      <c r="E345" s="65"/>
      <c r="F345" s="65"/>
    </row>
    <row r="346" spans="5:6" x14ac:dyDescent="0.2">
      <c r="E346" s="65"/>
      <c r="F346" s="65"/>
    </row>
    <row r="347" spans="5:6" x14ac:dyDescent="0.2">
      <c r="E347" s="65"/>
      <c r="F347" s="65"/>
    </row>
    <row r="348" spans="5:6" x14ac:dyDescent="0.2">
      <c r="E348" s="65"/>
      <c r="F348" s="65"/>
    </row>
    <row r="349" spans="5:6" x14ac:dyDescent="0.2">
      <c r="E349" s="65"/>
      <c r="F349" s="65"/>
    </row>
    <row r="350" spans="5:6" x14ac:dyDescent="0.2">
      <c r="E350" s="65"/>
      <c r="F350" s="65"/>
    </row>
    <row r="351" spans="5:6" x14ac:dyDescent="0.2">
      <c r="E351" s="65"/>
      <c r="F351" s="65"/>
    </row>
    <row r="352" spans="5:6" x14ac:dyDescent="0.2">
      <c r="E352" s="65"/>
      <c r="F352" s="65"/>
    </row>
    <row r="353" spans="5:6" x14ac:dyDescent="0.2">
      <c r="E353" s="65"/>
      <c r="F353" s="65"/>
    </row>
    <row r="354" spans="5:6" x14ac:dyDescent="0.2">
      <c r="E354" s="65"/>
      <c r="F354" s="65"/>
    </row>
    <row r="355" spans="5:6" x14ac:dyDescent="0.2">
      <c r="E355" s="65"/>
      <c r="F355" s="65"/>
    </row>
    <row r="356" spans="5:6" x14ac:dyDescent="0.2">
      <c r="E356" s="65"/>
      <c r="F356" s="65"/>
    </row>
    <row r="357" spans="5:6" x14ac:dyDescent="0.2">
      <c r="E357" s="65"/>
      <c r="F357" s="65"/>
    </row>
    <row r="358" spans="5:6" x14ac:dyDescent="0.2">
      <c r="E358" s="65"/>
      <c r="F358" s="65"/>
    </row>
    <row r="359" spans="5:6" x14ac:dyDescent="0.2">
      <c r="E359" s="65"/>
      <c r="F359" s="65"/>
    </row>
    <row r="360" spans="5:6" x14ac:dyDescent="0.2">
      <c r="E360" s="65"/>
      <c r="F360" s="65"/>
    </row>
    <row r="361" spans="5:6" x14ac:dyDescent="0.2">
      <c r="E361" s="65"/>
      <c r="F361" s="65"/>
    </row>
    <row r="362" spans="5:6" x14ac:dyDescent="0.2">
      <c r="E362" s="65"/>
      <c r="F362" s="65"/>
    </row>
    <row r="363" spans="5:6" x14ac:dyDescent="0.2">
      <c r="E363" s="65"/>
      <c r="F363" s="65"/>
    </row>
    <row r="364" spans="5:6" x14ac:dyDescent="0.2">
      <c r="E364" s="65"/>
      <c r="F364" s="65"/>
    </row>
    <row r="365" spans="5:6" x14ac:dyDescent="0.2">
      <c r="E365" s="65"/>
      <c r="F365" s="65"/>
    </row>
    <row r="366" spans="5:6" x14ac:dyDescent="0.2">
      <c r="E366" s="65"/>
      <c r="F366" s="65"/>
    </row>
    <row r="367" spans="5:6" x14ac:dyDescent="0.2">
      <c r="E367" s="65"/>
      <c r="F367" s="65"/>
    </row>
    <row r="368" spans="5:6" x14ac:dyDescent="0.2">
      <c r="E368" s="65"/>
      <c r="F368" s="65"/>
    </row>
    <row r="369" spans="5:6" x14ac:dyDescent="0.2">
      <c r="E369" s="65"/>
      <c r="F369" s="65"/>
    </row>
    <row r="370" spans="5:6" x14ac:dyDescent="0.2">
      <c r="E370" s="65"/>
      <c r="F370" s="65"/>
    </row>
    <row r="371" spans="5:6" x14ac:dyDescent="0.2">
      <c r="E371" s="65"/>
      <c r="F371" s="65"/>
    </row>
    <row r="372" spans="5:6" x14ac:dyDescent="0.2">
      <c r="E372" s="65"/>
      <c r="F372" s="65"/>
    </row>
    <row r="373" spans="5:6" x14ac:dyDescent="0.2">
      <c r="E373" s="65"/>
      <c r="F373" s="65"/>
    </row>
    <row r="374" spans="5:6" x14ac:dyDescent="0.2">
      <c r="E374" s="65"/>
      <c r="F374" s="65"/>
    </row>
    <row r="375" spans="5:6" x14ac:dyDescent="0.2">
      <c r="E375" s="65"/>
      <c r="F375" s="65"/>
    </row>
    <row r="376" spans="5:6" x14ac:dyDescent="0.2">
      <c r="E376" s="65"/>
      <c r="F376" s="65"/>
    </row>
    <row r="377" spans="5:6" x14ac:dyDescent="0.2">
      <c r="E377" s="65"/>
      <c r="F377" s="65"/>
    </row>
    <row r="378" spans="5:6" x14ac:dyDescent="0.2">
      <c r="E378" s="65"/>
      <c r="F378" s="65"/>
    </row>
    <row r="379" spans="5:6" x14ac:dyDescent="0.2">
      <c r="E379" s="65"/>
      <c r="F379" s="65"/>
    </row>
    <row r="380" spans="5:6" x14ac:dyDescent="0.2">
      <c r="E380" s="65"/>
      <c r="F380" s="65"/>
    </row>
    <row r="381" spans="5:6" x14ac:dyDescent="0.2">
      <c r="E381" s="65"/>
      <c r="F381" s="65"/>
    </row>
    <row r="382" spans="5:6" x14ac:dyDescent="0.2">
      <c r="E382" s="65"/>
      <c r="F382" s="65"/>
    </row>
    <row r="383" spans="5:6" x14ac:dyDescent="0.2">
      <c r="E383" s="65"/>
      <c r="F383" s="65"/>
    </row>
    <row r="384" spans="5:6" x14ac:dyDescent="0.2">
      <c r="E384" s="65"/>
      <c r="F384" s="65"/>
    </row>
    <row r="385" spans="5:6" x14ac:dyDescent="0.2">
      <c r="E385" s="65"/>
      <c r="F385" s="65"/>
    </row>
    <row r="386" spans="5:6" x14ac:dyDescent="0.2">
      <c r="E386" s="65"/>
      <c r="F386" s="65"/>
    </row>
    <row r="387" spans="5:6" x14ac:dyDescent="0.2">
      <c r="E387" s="65"/>
      <c r="F387" s="65"/>
    </row>
    <row r="388" spans="5:6" x14ac:dyDescent="0.2">
      <c r="E388" s="65"/>
      <c r="F388" s="65"/>
    </row>
    <row r="389" spans="5:6" x14ac:dyDescent="0.2">
      <c r="E389" s="65"/>
      <c r="F389" s="65"/>
    </row>
    <row r="390" spans="5:6" x14ac:dyDescent="0.2">
      <c r="E390" s="65"/>
      <c r="F390" s="65"/>
    </row>
    <row r="391" spans="5:6" x14ac:dyDescent="0.2">
      <c r="E391" s="65"/>
      <c r="F391" s="65"/>
    </row>
    <row r="392" spans="5:6" x14ac:dyDescent="0.2">
      <c r="E392" s="65"/>
      <c r="F392" s="65"/>
    </row>
    <row r="393" spans="5:6" x14ac:dyDescent="0.2">
      <c r="E393" s="65"/>
      <c r="F393" s="65"/>
    </row>
    <row r="394" spans="5:6" x14ac:dyDescent="0.2">
      <c r="E394" s="65"/>
      <c r="F394" s="65"/>
    </row>
    <row r="395" spans="5:6" x14ac:dyDescent="0.2">
      <c r="E395" s="65"/>
      <c r="F395" s="65"/>
    </row>
    <row r="396" spans="5:6" x14ac:dyDescent="0.2">
      <c r="E396" s="65"/>
      <c r="F396" s="65"/>
    </row>
    <row r="397" spans="5:6" x14ac:dyDescent="0.2">
      <c r="E397" s="65"/>
      <c r="F397" s="65"/>
    </row>
    <row r="398" spans="5:6" x14ac:dyDescent="0.2">
      <c r="E398" s="65"/>
      <c r="F398" s="65"/>
    </row>
    <row r="399" spans="5:6" x14ac:dyDescent="0.2">
      <c r="E399" s="65"/>
      <c r="F399" s="65"/>
    </row>
    <row r="400" spans="5:6" x14ac:dyDescent="0.2">
      <c r="E400" s="65"/>
      <c r="F400" s="65"/>
    </row>
    <row r="401" spans="5:6" x14ac:dyDescent="0.2">
      <c r="E401" s="65"/>
      <c r="F401" s="65"/>
    </row>
    <row r="402" spans="5:6" x14ac:dyDescent="0.2">
      <c r="E402" s="65"/>
      <c r="F402" s="65"/>
    </row>
    <row r="403" spans="5:6" x14ac:dyDescent="0.2">
      <c r="E403" s="65"/>
      <c r="F403" s="65"/>
    </row>
    <row r="404" spans="5:6" x14ac:dyDescent="0.2">
      <c r="E404" s="65"/>
      <c r="F404" s="65"/>
    </row>
    <row r="405" spans="5:6" x14ac:dyDescent="0.2">
      <c r="E405" s="65"/>
      <c r="F405" s="65"/>
    </row>
    <row r="406" spans="5:6" x14ac:dyDescent="0.2">
      <c r="E406" s="65"/>
      <c r="F406" s="65"/>
    </row>
    <row r="407" spans="5:6" x14ac:dyDescent="0.2">
      <c r="E407" s="65"/>
      <c r="F407" s="65"/>
    </row>
    <row r="408" spans="5:6" x14ac:dyDescent="0.2">
      <c r="E408" s="65"/>
      <c r="F408" s="65"/>
    </row>
    <row r="409" spans="5:6" x14ac:dyDescent="0.2">
      <c r="E409" s="65"/>
      <c r="F409" s="65"/>
    </row>
    <row r="410" spans="5:6" x14ac:dyDescent="0.2">
      <c r="E410" s="65"/>
      <c r="F410" s="65"/>
    </row>
    <row r="411" spans="5:6" x14ac:dyDescent="0.2">
      <c r="E411" s="65"/>
      <c r="F411" s="65"/>
    </row>
    <row r="412" spans="5:6" x14ac:dyDescent="0.2">
      <c r="E412" s="65"/>
      <c r="F412" s="65"/>
    </row>
    <row r="413" spans="5:6" x14ac:dyDescent="0.2">
      <c r="E413" s="65"/>
      <c r="F413" s="65"/>
    </row>
    <row r="414" spans="5:6" x14ac:dyDescent="0.2">
      <c r="E414" s="65"/>
      <c r="F414" s="65"/>
    </row>
    <row r="415" spans="5:6" x14ac:dyDescent="0.2">
      <c r="E415" s="65"/>
      <c r="F415" s="65"/>
    </row>
    <row r="416" spans="5:6" x14ac:dyDescent="0.2">
      <c r="E416" s="65"/>
      <c r="F416" s="65"/>
    </row>
    <row r="417" spans="5:6" x14ac:dyDescent="0.2">
      <c r="E417" s="65"/>
      <c r="F417" s="65"/>
    </row>
    <row r="418" spans="5:6" x14ac:dyDescent="0.2">
      <c r="E418" s="65"/>
      <c r="F418" s="65"/>
    </row>
    <row r="419" spans="5:6" x14ac:dyDescent="0.2">
      <c r="E419" s="65"/>
      <c r="F419" s="65"/>
    </row>
    <row r="420" spans="5:6" x14ac:dyDescent="0.2">
      <c r="E420" s="65"/>
      <c r="F420" s="65"/>
    </row>
    <row r="421" spans="5:6" x14ac:dyDescent="0.2">
      <c r="E421" s="65"/>
      <c r="F421" s="65"/>
    </row>
    <row r="422" spans="5:6" x14ac:dyDescent="0.2">
      <c r="E422" s="65"/>
      <c r="F422" s="65"/>
    </row>
    <row r="423" spans="5:6" x14ac:dyDescent="0.2">
      <c r="E423" s="65"/>
      <c r="F423" s="65"/>
    </row>
    <row r="424" spans="5:6" x14ac:dyDescent="0.2">
      <c r="E424" s="65"/>
      <c r="F424" s="65"/>
    </row>
    <row r="425" spans="5:6" x14ac:dyDescent="0.2">
      <c r="E425" s="65"/>
      <c r="F425" s="65"/>
    </row>
    <row r="426" spans="5:6" x14ac:dyDescent="0.2">
      <c r="E426" s="65"/>
      <c r="F426" s="65"/>
    </row>
    <row r="427" spans="5:6" x14ac:dyDescent="0.2">
      <c r="E427" s="65"/>
      <c r="F427" s="65"/>
    </row>
    <row r="428" spans="5:6" x14ac:dyDescent="0.2">
      <c r="E428" s="65"/>
      <c r="F428" s="65"/>
    </row>
    <row r="429" spans="5:6" x14ac:dyDescent="0.2">
      <c r="E429" s="65"/>
      <c r="F429" s="65"/>
    </row>
    <row r="430" spans="5:6" x14ac:dyDescent="0.2">
      <c r="E430" s="65"/>
      <c r="F430" s="65"/>
    </row>
    <row r="431" spans="5:6" x14ac:dyDescent="0.2">
      <c r="E431" s="65"/>
      <c r="F431" s="65"/>
    </row>
  </sheetData>
  <mergeCells count="16">
    <mergeCell ref="B6:F6"/>
    <mergeCell ref="B8:B9"/>
    <mergeCell ref="C8:C9"/>
    <mergeCell ref="D8:D9"/>
    <mergeCell ref="E8:E9"/>
    <mergeCell ref="F8:F9"/>
    <mergeCell ref="B61:B62"/>
    <mergeCell ref="C61:E62"/>
    <mergeCell ref="F61:F62"/>
    <mergeCell ref="B34:F34"/>
    <mergeCell ref="B36:B37"/>
    <mergeCell ref="C36:E37"/>
    <mergeCell ref="F36:F37"/>
    <mergeCell ref="B56:B57"/>
    <mergeCell ref="C56:E57"/>
    <mergeCell ref="F56:F5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6145" r:id="rId3">
          <objectPr defaultSize="0" autoFill="0" autoLine="0" autoPict="0" r:id="rId4">
            <anchor moveWithCells="1" sizeWithCells="1">
              <from>
                <xdr:col>0</xdr:col>
                <xdr:colOff>66675</xdr:colOff>
                <xdr:row>0</xdr:row>
                <xdr:rowOff>66675</xdr:rowOff>
              </from>
              <to>
                <xdr:col>2</xdr:col>
                <xdr:colOff>457200</xdr:colOff>
                <xdr:row>2</xdr:row>
                <xdr:rowOff>161925</xdr:rowOff>
              </to>
            </anchor>
          </objectPr>
        </oleObject>
      </mc:Choice>
      <mc:Fallback>
        <oleObject progId="Word.Picture.8" shapeId="614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Michelin</vt:lpstr>
      <vt:lpstr>Kormoran</vt:lpstr>
      <vt:lpstr>Remix</vt:lpstr>
      <vt:lpstr>Doplnky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Masliennikova</dc:creator>
  <cp:lastModifiedBy>Daria Masliennikova</cp:lastModifiedBy>
  <dcterms:created xsi:type="dcterms:W3CDTF">2015-11-25T13:28:36Z</dcterms:created>
  <dcterms:modified xsi:type="dcterms:W3CDTF">2016-01-29T11:34:26Z</dcterms:modified>
</cp:coreProperties>
</file>